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40" firstSheet="5" activeTab="6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'（决表2）收入决算表'!$A$1:$K$16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'（决表5）一般公共预算财政拨款支出决算表（功能分类）'!$A$1:$G$12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<sst xmlns="http://schemas.openxmlformats.org/spreadsheetml/2006/main" count="684" uniqueCount="271">
  <si>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</si>
  <si>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</si>
  <si>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</si>
  <si>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</si>
  <si>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</si>
  <si>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</si>
  <si>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</si>
  <si>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</si>
  <si>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</si>
  <si>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</si>
  <si>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</si>
  <si>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</si>
  <si>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</si>
  <si>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</si>
  <si>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</si>
  <si>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</si>
  <si>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</si>
  <si>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</si>
  <si>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</si>
  <si>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</si>
  <si>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</si>
  <si>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</si>
  <si>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</si>
  <si>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</si>
  <si>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</si>
  <si>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</si>
  <si>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</si>
  <si>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</si>
  <si>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</si>
  <si>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</si>
  <si>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</si>
  <si>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</si>
  <si>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</si>
  <si>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</si>
  <si>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</si>
  <si>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</si>
  <si>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</si>
  <si>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</si>
  <si>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</si>
  <si>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</si>
  <si>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</si>
  <si>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</si>
  <si>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</si>
  <si>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</si>
  <si>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</si>
  <si>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</si>
  <si>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</si>
  <si>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</si>
  <si>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</si>
  <si>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</si>
  <si>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</si>
  <si>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</si>
  <si>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</si>
  <si>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</si>
  <si>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</si>
  <si>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</si>
  <si>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</si>
  <si>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</si>
  <si>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</si>
  <si>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</si>
  <si>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</si>
  <si>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</si>
  <si>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</si>
  <si>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</si>
  <si>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</si>
  <si>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</si>
  <si>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</si>
  <si>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</si>
  <si>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</si>
  <si>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</si>
  <si>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</si>
  <si>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</si>
  <si>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</si>
  <si>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</si>
  <si>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</si>
  <si>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</si>
  <si>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</si>
  <si>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</si>
  <si>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</si>
  <si>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</si>
  <si>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</si>
  <si>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</si>
  <si>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</si>
  <si>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</si>
  <si>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</si>
  <si>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</si>
  <si>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</si>
  <si>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</si>
  <si>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</si>
  <si>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</si>
  <si>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</si>
  <si>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</si>
  <si>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</si>
  <si>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</si>
  <si>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</si>
  <si>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</si>
  <si>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</si>
  <si>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</si>
  <si>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</si>
  <si>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</si>
  <si>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</si>
  <si>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</si>
  <si>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</si>
  <si>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</si>
  <si>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经济分类科目编码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</si>
  <si>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</si>
  <si>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</si>
  <si>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</si>
  <si>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</si>
  <si>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</si>
  <si>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</si>
  <si>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</si>
  <si>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</si>
  <si>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</si>
  <si>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决算表6</t>
  </si>
  <si>
    <t>上年结转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</si>
  <si>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</si>
  <si>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</si>
  <si>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</si>
  <si>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</si>
  <si>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</si>
  <si>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</si>
  <si>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</si>
  <si>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</si>
  <si>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</si>
  <si>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</si>
  <si>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</si>
  <si>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</si>
  <si>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公务接待费</t>
  </si>
  <si>
    <t>劳务费</t>
  </si>
  <si>
    <t>公务用车运行维护费</t>
  </si>
  <si>
    <t>对个人和家庭的补助</t>
  </si>
  <si>
    <t>离休费</t>
  </si>
  <si>
    <t>退休费</t>
  </si>
  <si>
    <t>住房公积金</t>
  </si>
  <si>
    <t>其他对个人和家庭的补助支出</t>
  </si>
  <si>
    <t>工资福利支出</t>
  </si>
  <si>
    <t>基本工资</t>
  </si>
  <si>
    <t>津贴补贴</t>
  </si>
  <si>
    <t>奖金</t>
  </si>
  <si>
    <t>咨询费</t>
  </si>
  <si>
    <t>手续费</t>
  </si>
  <si>
    <t>培训费</t>
  </si>
  <si>
    <t>专用材料费</t>
  </si>
  <si>
    <t>专用燃料费</t>
  </si>
  <si>
    <t>工会经费</t>
  </si>
  <si>
    <t>福利费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</si>
  <si>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</si>
  <si>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</si>
  <si>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</si>
  <si>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</si>
  <si>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</si>
  <si>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</si>
  <si>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</si>
  <si>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</si>
  <si>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</si>
  <si>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购房补贴</t>
  </si>
  <si>
    <t>其他资本性支出</t>
  </si>
  <si>
    <t>办公设备购置</t>
  </si>
  <si>
    <t>专用设备购置</t>
  </si>
  <si>
    <t>赠与</t>
  </si>
  <si>
    <t>八、社会保障和就业支出</t>
  </si>
  <si>
    <t>本年支出合计</t>
  </si>
  <si>
    <t>人员经费</t>
  </si>
  <si>
    <t>公用经费</t>
  </si>
  <si>
    <t>项目支出</t>
  </si>
  <si>
    <t>基本支出</t>
  </si>
  <si>
    <t>合计</t>
  </si>
  <si>
    <t>公车购置费</t>
  </si>
  <si>
    <t>公车运行维护费</t>
  </si>
  <si>
    <t>小计</t>
  </si>
  <si>
    <t>公务用车购置及运行费</t>
  </si>
  <si>
    <t>伙食补助费</t>
  </si>
  <si>
    <t>绩效工资</t>
  </si>
  <si>
    <t>取暖费</t>
  </si>
  <si>
    <t>因公出国（境）费用</t>
  </si>
  <si>
    <t>维修(护)费</t>
  </si>
  <si>
    <t>被装购置费</t>
  </si>
  <si>
    <t>委托业务费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</si>
  <si>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</si>
  <si>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</si>
  <si>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</si>
  <si>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</si>
  <si>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</si>
  <si>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</si>
  <si>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</si>
  <si>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</si>
  <si>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</si>
  <si>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</si>
  <si>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</si>
  <si>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</si>
  <si>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</si>
  <si>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</si>
  <si>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</si>
  <si>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</si>
  <si>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</si>
  <si>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</si>
  <si>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</si>
  <si>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</si>
  <si>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</si>
  <si>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</si>
  <si>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</si>
  <si>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</si>
  <si>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</si>
  <si>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</si>
  <si>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</si>
  <si>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</si>
  <si>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</si>
  <si>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</si>
  <si>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</si>
  <si>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</si>
  <si>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</si>
  <si>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</si>
  <si>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贷款转贷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</si>
  <si>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</si>
  <si>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</si>
  <si>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</si>
  <si>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</si>
  <si>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</si>
  <si>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</si>
  <si>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</si>
  <si>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</si>
  <si>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</si>
  <si>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</si>
  <si>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</si>
  <si>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</si>
  <si>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</si>
  <si>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一般公共预算财政拨款支出决算表（经济分类）</t>
  </si>
  <si>
    <t>4=1+2+3</t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</si>
  <si>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</si>
  <si>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</si>
  <si>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</si>
  <si>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</si>
  <si>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</si>
  <si>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</si>
  <si>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</si>
  <si>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2016年度预算数</t>
  </si>
  <si>
    <t>2016年度决算数</t>
  </si>
  <si>
    <t>单位名称：东莞市康复实验学校</t>
  </si>
  <si>
    <t>单位名称：东莞市康复实验学校</t>
  </si>
  <si>
    <t>单位名称：东莞市康复实验学校</t>
  </si>
  <si>
    <t>单位名称：东莞市康复实验学校</t>
  </si>
  <si>
    <t>205</t>
  </si>
  <si>
    <t>教育支出</t>
  </si>
  <si>
    <t>20507</t>
  </si>
  <si>
    <t>特殊教育</t>
  </si>
  <si>
    <t>2050701</t>
  </si>
  <si>
    <t xml:space="preserve">  特殊学校教育</t>
  </si>
  <si>
    <t>208</t>
  </si>
  <si>
    <t>社会保障和就业支出</t>
  </si>
  <si>
    <t>20811</t>
  </si>
  <si>
    <t>残疾人事业</t>
  </si>
  <si>
    <t>2081199</t>
  </si>
  <si>
    <t xml:space="preserve">  其他残疾人事业支出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</si>
  <si>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</si>
  <si>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</si>
  <si>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</si>
  <si>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</si>
  <si>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</si>
  <si>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</si>
  <si>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</si>
  <si>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22960</t>
  </si>
  <si>
    <t>彩票公益金及对应专项债务收入安排的支出</t>
  </si>
  <si>
    <t>2296006</t>
  </si>
  <si>
    <t xml:space="preserve">  用于残疾人事业的彩票公益金支出</t>
  </si>
  <si>
    <t>社会保障和就业支出</t>
  </si>
  <si>
    <t>残疾人事业</t>
  </si>
  <si>
    <t xml:space="preserve">  其他残疾人事业支出</t>
  </si>
  <si>
    <t>住房保障支出</t>
  </si>
  <si>
    <t>住房改革支出</t>
  </si>
  <si>
    <t xml:space="preserve">  住房公积金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</si>
</sst>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  <numFmt numFmtId="192" formatCode="0.0"/>
  </numFmts>
  <fonts count="52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3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18"/>
      <color indexed="8"/>
      <name val="黑体"/>
      <family val="3"/>
    </font>
    <font>
      <sz val="10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indexed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6" fillId="0" borderId="0">
      <alignment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47" fillId="22" borderId="0" applyNumberFormat="0" applyBorder="0" applyAlignment="0" applyProtection="0"/>
    <xf numFmtId="0" fontId="48" fillId="20" borderId="8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9" applyNumberFormat="0" applyFont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shrinkToFit="1"/>
    </xf>
    <xf numFmtId="0" fontId="5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30" borderId="1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31" borderId="10" xfId="0" applyFont="1" applyFill="1" applyBorder="1" applyAlignment="1">
      <alignment horizontal="center" vertical="center" shrinkToFit="1"/>
    </xf>
    <xf numFmtId="0" fontId="7" fillId="31" borderId="10" xfId="0" applyFont="1" applyFill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0" fontId="7" fillId="3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10" fillId="31" borderId="10" xfId="0" applyFont="1" applyFill="1" applyBorder="1" applyAlignment="1">
      <alignment horizontal="center" vertical="center" shrinkToFit="1"/>
    </xf>
    <xf numFmtId="0" fontId="10" fillId="31" borderId="10" xfId="0" applyFont="1" applyFill="1" applyBorder="1" applyAlignment="1">
      <alignment vertical="center" shrinkToFit="1"/>
    </xf>
    <xf numFmtId="0" fontId="7" fillId="31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31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30" borderId="10" xfId="0" applyFont="1" applyFill="1" applyBorder="1" applyAlignment="1">
      <alignment/>
    </xf>
    <xf numFmtId="187" fontId="7" fillId="0" borderId="10" xfId="0" applyNumberFormat="1" applyFont="1" applyBorder="1" applyAlignment="1">
      <alignment horizontal="center" vertical="center"/>
    </xf>
    <xf numFmtId="0" fontId="13" fillId="0" borderId="0" xfId="40" applyFont="1" applyBorder="1" applyAlignment="1">
      <alignment horizontal="right" vertical="center" wrapText="1"/>
      <protection/>
    </xf>
    <xf numFmtId="0" fontId="13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right" vertical="center" wrapText="1"/>
      <protection/>
    </xf>
    <xf numFmtId="187" fontId="7" fillId="31" borderId="10" xfId="0" applyNumberFormat="1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7" fillId="31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7" fillId="31" borderId="13" xfId="0" applyFont="1" applyFill="1" applyBorder="1" applyAlignment="1">
      <alignment horizontal="center" vertical="center" wrapText="1" shrinkToFit="1"/>
    </xf>
    <xf numFmtId="0" fontId="7" fillId="31" borderId="14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30" borderId="15" xfId="0" applyFont="1" applyFill="1" applyBorder="1" applyAlignment="1">
      <alignment horizontal="left" vertical="center" shrinkToFit="1"/>
    </xf>
    <xf numFmtId="0" fontId="7" fillId="30" borderId="16" xfId="0" applyFont="1" applyFill="1" applyBorder="1" applyAlignment="1">
      <alignment horizontal="left" vertical="center" shrinkToFit="1"/>
    </xf>
    <xf numFmtId="0" fontId="7" fillId="30" borderId="10" xfId="0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7" fillId="31" borderId="15" xfId="0" applyFont="1" applyFill="1" applyBorder="1" applyAlignment="1">
      <alignment horizontal="center" vertical="center" wrapText="1" shrinkToFit="1"/>
    </xf>
    <xf numFmtId="0" fontId="7" fillId="31" borderId="17" xfId="0" applyFont="1" applyFill="1" applyBorder="1" applyAlignment="1">
      <alignment horizontal="center" vertical="center" wrapText="1" shrinkToFit="1"/>
    </xf>
    <xf numFmtId="0" fontId="7" fillId="31" borderId="16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31" borderId="18" xfId="0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31" borderId="19" xfId="0" applyFont="1" applyFill="1" applyBorder="1" applyAlignment="1">
      <alignment horizontal="center" vertical="center" wrapText="1" shrinkToFit="1"/>
    </xf>
    <xf numFmtId="0" fontId="7" fillId="31" borderId="20" xfId="0" applyFont="1" applyFill="1" applyBorder="1" applyAlignment="1">
      <alignment horizontal="center" vertical="center" wrapText="1" shrinkToFit="1"/>
    </xf>
    <xf numFmtId="0" fontId="7" fillId="31" borderId="21" xfId="0" applyFont="1" applyFill="1" applyBorder="1" applyAlignment="1">
      <alignment horizontal="center" vertical="center" wrapText="1" shrinkToFit="1"/>
    </xf>
    <xf numFmtId="0" fontId="7" fillId="31" borderId="22" xfId="0" applyFont="1" applyFill="1" applyBorder="1" applyAlignment="1">
      <alignment horizontal="center" vertical="center" wrapText="1" shrinkToFit="1"/>
    </xf>
    <xf numFmtId="0" fontId="7" fillId="31" borderId="23" xfId="0" applyFont="1" applyFill="1" applyBorder="1" applyAlignment="1">
      <alignment horizontal="center" vertical="center" wrapText="1" shrinkToFit="1"/>
    </xf>
    <xf numFmtId="0" fontId="7" fillId="31" borderId="24" xfId="0" applyFont="1" applyFill="1" applyBorder="1" applyAlignment="1">
      <alignment horizontal="center" vertical="center" wrapText="1" shrinkToFit="1"/>
    </xf>
    <xf numFmtId="0" fontId="7" fillId="31" borderId="18" xfId="0" applyFont="1" applyFill="1" applyBorder="1" applyAlignment="1">
      <alignment horizontal="center" vertical="center" shrinkToFit="1"/>
    </xf>
    <xf numFmtId="4" fontId="7" fillId="0" borderId="10" xfId="40" applyNumberFormat="1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7" width="9.7109375" style="0" customWidth="1"/>
  </cols>
  <sheetData>
    <row r="1" ht="12.75">
      <c r="F1" s="11" t="s">
        <v>221</v>
      </c>
    </row>
    <row r="2" spans="1:6" ht="27">
      <c r="A2" s="48" t="s">
        <v>220</v>
      </c>
      <c r="B2" s="48"/>
      <c r="C2" s="48"/>
      <c r="D2" s="48"/>
      <c r="E2" s="48"/>
      <c r="F2" s="48"/>
    </row>
    <row r="3" spans="1:6" s="2" customFormat="1" ht="15">
      <c r="A3" s="10" t="s">
        <v>238</v>
      </c>
      <c r="F3" s="12" t="s">
        <v>92</v>
      </c>
    </row>
    <row r="4" spans="1:6" ht="19.5" customHeight="1">
      <c r="A4" s="49" t="s">
        <v>70</v>
      </c>
      <c r="B4" s="49" t="s">
        <v>90</v>
      </c>
      <c r="C4" s="49" t="s">
        <v>90</v>
      </c>
      <c r="D4" s="47" t="s">
        <v>2</v>
      </c>
      <c r="E4" s="47" t="s">
        <v>90</v>
      </c>
      <c r="F4" s="47" t="s">
        <v>90</v>
      </c>
    </row>
    <row r="5" spans="1:6" ht="19.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38</v>
      </c>
    </row>
    <row r="6" spans="1:6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</row>
    <row r="7" spans="1:6" ht="19.5" customHeight="1">
      <c r="A7" s="14" t="s">
        <v>87</v>
      </c>
      <c r="B7" s="13" t="s">
        <v>20</v>
      </c>
      <c r="C7" s="15">
        <v>2100.22</v>
      </c>
      <c r="D7" s="14" t="s">
        <v>28</v>
      </c>
      <c r="E7" s="13">
        <v>29</v>
      </c>
      <c r="F7" s="16"/>
    </row>
    <row r="8" spans="1:6" ht="19.5" customHeight="1">
      <c r="A8" s="14" t="s">
        <v>68</v>
      </c>
      <c r="B8" s="13" t="s">
        <v>85</v>
      </c>
      <c r="C8" s="15">
        <v>15.59</v>
      </c>
      <c r="D8" s="14" t="s">
        <v>4</v>
      </c>
      <c r="E8" s="13">
        <v>30</v>
      </c>
      <c r="F8" s="16"/>
    </row>
    <row r="9" spans="1:6" ht="19.5" customHeight="1">
      <c r="A9" s="14" t="s">
        <v>25</v>
      </c>
      <c r="B9" s="13" t="s">
        <v>32</v>
      </c>
      <c r="C9" s="15"/>
      <c r="D9" s="14" t="s">
        <v>84</v>
      </c>
      <c r="E9" s="13">
        <v>31</v>
      </c>
      <c r="F9" s="16"/>
    </row>
    <row r="10" spans="1:6" ht="19.5" customHeight="1">
      <c r="A10" s="14" t="s">
        <v>24</v>
      </c>
      <c r="B10" s="13" t="s">
        <v>64</v>
      </c>
      <c r="C10" s="15"/>
      <c r="D10" s="14" t="s">
        <v>77</v>
      </c>
      <c r="E10" s="13">
        <v>32</v>
      </c>
      <c r="F10" s="16"/>
    </row>
    <row r="11" spans="1:6" ht="19.5" customHeight="1">
      <c r="A11" s="14" t="s">
        <v>86</v>
      </c>
      <c r="B11" s="13" t="s">
        <v>26</v>
      </c>
      <c r="C11" s="15"/>
      <c r="D11" s="14" t="s">
        <v>18</v>
      </c>
      <c r="E11" s="13">
        <v>33</v>
      </c>
      <c r="F11" s="16">
        <v>11.69</v>
      </c>
    </row>
    <row r="12" spans="1:6" ht="19.5" customHeight="1">
      <c r="A12" s="14" t="s">
        <v>51</v>
      </c>
      <c r="B12" s="13" t="s">
        <v>79</v>
      </c>
      <c r="C12" s="15"/>
      <c r="D12" s="14" t="s">
        <v>61</v>
      </c>
      <c r="E12" s="13">
        <v>34</v>
      </c>
      <c r="F12" s="16"/>
    </row>
    <row r="13" spans="1:6" ht="19.5" customHeight="1">
      <c r="A13" s="14" t="s">
        <v>19</v>
      </c>
      <c r="B13" s="13" t="s">
        <v>42</v>
      </c>
      <c r="C13" s="15"/>
      <c r="D13" s="14" t="s">
        <v>3</v>
      </c>
      <c r="E13" s="13">
        <v>35</v>
      </c>
      <c r="F13" s="16"/>
    </row>
    <row r="14" spans="1:6" ht="19.5" customHeight="1">
      <c r="A14" s="17" t="s">
        <v>90</v>
      </c>
      <c r="B14" s="13" t="s">
        <v>80</v>
      </c>
      <c r="C14" s="18"/>
      <c r="D14" s="14" t="s">
        <v>161</v>
      </c>
      <c r="E14" s="13">
        <v>36</v>
      </c>
      <c r="F14" s="16">
        <v>1968.12</v>
      </c>
    </row>
    <row r="15" spans="1:6" ht="19.5" customHeight="1">
      <c r="A15" s="14" t="s">
        <v>90</v>
      </c>
      <c r="B15" s="13" t="s">
        <v>41</v>
      </c>
      <c r="C15" s="18"/>
      <c r="D15" s="14" t="s">
        <v>74</v>
      </c>
      <c r="E15" s="13">
        <v>37</v>
      </c>
      <c r="F15" s="16"/>
    </row>
    <row r="16" spans="1:6" ht="19.5" customHeight="1">
      <c r="A16" s="14" t="s">
        <v>90</v>
      </c>
      <c r="B16" s="13" t="s">
        <v>7</v>
      </c>
      <c r="C16" s="18"/>
      <c r="D16" s="14" t="s">
        <v>53</v>
      </c>
      <c r="E16" s="13">
        <v>38</v>
      </c>
      <c r="F16" s="16"/>
    </row>
    <row r="17" spans="1:6" ht="19.5" customHeight="1">
      <c r="A17" s="14" t="s">
        <v>90</v>
      </c>
      <c r="B17" s="13" t="s">
        <v>45</v>
      </c>
      <c r="C17" s="18"/>
      <c r="D17" s="14" t="s">
        <v>47</v>
      </c>
      <c r="E17" s="13">
        <v>39</v>
      </c>
      <c r="F17" s="16"/>
    </row>
    <row r="18" spans="1:6" ht="19.5" customHeight="1">
      <c r="A18" s="14" t="s">
        <v>90</v>
      </c>
      <c r="B18" s="13" t="s">
        <v>15</v>
      </c>
      <c r="C18" s="18"/>
      <c r="D18" s="14" t="s">
        <v>89</v>
      </c>
      <c r="E18" s="13">
        <v>40</v>
      </c>
      <c r="F18" s="16"/>
    </row>
    <row r="19" spans="1:6" ht="19.5" customHeight="1">
      <c r="A19" s="14" t="s">
        <v>90</v>
      </c>
      <c r="B19" s="13" t="s">
        <v>55</v>
      </c>
      <c r="C19" s="18"/>
      <c r="D19" s="14" t="s">
        <v>44</v>
      </c>
      <c r="E19" s="13">
        <v>41</v>
      </c>
      <c r="F19" s="16"/>
    </row>
    <row r="20" spans="1:6" ht="19.5" customHeight="1">
      <c r="A20" s="14" t="s">
        <v>90</v>
      </c>
      <c r="B20" s="13" t="s">
        <v>1</v>
      </c>
      <c r="C20" s="18"/>
      <c r="D20" s="14" t="s">
        <v>67</v>
      </c>
      <c r="E20" s="13">
        <v>42</v>
      </c>
      <c r="F20" s="16"/>
    </row>
    <row r="21" spans="1:6" ht="19.5" customHeight="1">
      <c r="A21" s="14" t="s">
        <v>90</v>
      </c>
      <c r="B21" s="13" t="s">
        <v>49</v>
      </c>
      <c r="C21" s="18"/>
      <c r="D21" s="14" t="s">
        <v>9</v>
      </c>
      <c r="E21" s="13">
        <v>43</v>
      </c>
      <c r="F21" s="16"/>
    </row>
    <row r="22" spans="1:6" ht="19.5" customHeight="1">
      <c r="A22" s="14" t="s">
        <v>90</v>
      </c>
      <c r="B22" s="13" t="s">
        <v>13</v>
      </c>
      <c r="C22" s="18"/>
      <c r="D22" s="14" t="s">
        <v>50</v>
      </c>
      <c r="E22" s="13">
        <v>44</v>
      </c>
      <c r="F22" s="16"/>
    </row>
    <row r="23" spans="1:6" ht="19.5" customHeight="1">
      <c r="A23" s="14" t="s">
        <v>90</v>
      </c>
      <c r="B23" s="13" t="s">
        <v>60</v>
      </c>
      <c r="C23" s="18"/>
      <c r="D23" s="14" t="s">
        <v>22</v>
      </c>
      <c r="E23" s="13">
        <v>45</v>
      </c>
      <c r="F23" s="16"/>
    </row>
    <row r="24" spans="1:6" ht="19.5" customHeight="1">
      <c r="A24" s="14" t="s">
        <v>90</v>
      </c>
      <c r="B24" s="13" t="s">
        <v>14</v>
      </c>
      <c r="C24" s="18"/>
      <c r="D24" s="14" t="s">
        <v>10</v>
      </c>
      <c r="E24" s="13">
        <v>46</v>
      </c>
      <c r="F24" s="16"/>
    </row>
    <row r="25" spans="1:6" ht="19.5" customHeight="1">
      <c r="A25" s="14" t="s">
        <v>90</v>
      </c>
      <c r="B25" s="13" t="s">
        <v>58</v>
      </c>
      <c r="C25" s="18"/>
      <c r="D25" s="14" t="s">
        <v>23</v>
      </c>
      <c r="E25" s="13">
        <v>47</v>
      </c>
      <c r="F25" s="16">
        <v>47.45</v>
      </c>
    </row>
    <row r="26" spans="1:6" ht="19.5" customHeight="1">
      <c r="A26" s="14" t="s">
        <v>90</v>
      </c>
      <c r="B26" s="13" t="s">
        <v>73</v>
      </c>
      <c r="C26" s="18"/>
      <c r="D26" s="14" t="s">
        <v>76</v>
      </c>
      <c r="E26" s="13">
        <v>48</v>
      </c>
      <c r="F26" s="16"/>
    </row>
    <row r="27" spans="1:6" ht="19.5" customHeight="1">
      <c r="A27" s="14" t="s">
        <v>90</v>
      </c>
      <c r="B27" s="13" t="s">
        <v>21</v>
      </c>
      <c r="C27" s="18"/>
      <c r="D27" s="14" t="s">
        <v>83</v>
      </c>
      <c r="E27" s="13">
        <v>49</v>
      </c>
      <c r="F27" s="16"/>
    </row>
    <row r="28" spans="1:6" ht="19.5" customHeight="1">
      <c r="A28" s="14" t="s">
        <v>90</v>
      </c>
      <c r="B28" s="13" t="s">
        <v>82</v>
      </c>
      <c r="C28" s="18"/>
      <c r="D28" s="14" t="s">
        <v>17</v>
      </c>
      <c r="E28" s="13">
        <v>50</v>
      </c>
      <c r="F28" s="16">
        <v>15.59</v>
      </c>
    </row>
    <row r="29" spans="1:6" ht="19.5" customHeight="1">
      <c r="A29" s="14" t="s">
        <v>90</v>
      </c>
      <c r="B29" s="13" t="s">
        <v>34</v>
      </c>
      <c r="C29" s="18"/>
      <c r="D29" s="14" t="s">
        <v>90</v>
      </c>
      <c r="E29" s="13">
        <v>51</v>
      </c>
      <c r="F29" s="19"/>
    </row>
    <row r="30" spans="1:6" ht="19.5" customHeight="1">
      <c r="A30" s="20" t="s">
        <v>88</v>
      </c>
      <c r="B30" s="13" t="s">
        <v>62</v>
      </c>
      <c r="C30" s="15">
        <f>C7+C9+C10+C11+C12+C13</f>
        <v>2100.22</v>
      </c>
      <c r="D30" s="21" t="s">
        <v>231</v>
      </c>
      <c r="E30" s="13">
        <v>52</v>
      </c>
      <c r="F30" s="15">
        <f>SUM(F7:F28)</f>
        <v>2042.85</v>
      </c>
    </row>
    <row r="31" spans="1:6" ht="19.5" customHeight="1">
      <c r="A31" s="14" t="s">
        <v>39</v>
      </c>
      <c r="B31" s="13" t="s">
        <v>27</v>
      </c>
      <c r="C31" s="15"/>
      <c r="D31" s="22" t="s">
        <v>48</v>
      </c>
      <c r="E31" s="13">
        <v>53</v>
      </c>
      <c r="F31" s="23"/>
    </row>
    <row r="32" spans="1:6" ht="19.5" customHeight="1">
      <c r="A32" s="14" t="s">
        <v>46</v>
      </c>
      <c r="B32" s="13" t="s">
        <v>78</v>
      </c>
      <c r="C32" s="15">
        <v>106.53</v>
      </c>
      <c r="D32" s="22" t="s">
        <v>16</v>
      </c>
      <c r="E32" s="13">
        <v>54</v>
      </c>
      <c r="F32" s="15">
        <v>163.9</v>
      </c>
    </row>
    <row r="33" spans="1:6" ht="19.5" customHeight="1">
      <c r="A33" s="14" t="s">
        <v>90</v>
      </c>
      <c r="B33" s="13" t="s">
        <v>43</v>
      </c>
      <c r="C33" s="18"/>
      <c r="D33" s="14"/>
      <c r="E33" s="13">
        <v>55</v>
      </c>
      <c r="F33" s="24"/>
    </row>
    <row r="34" spans="1:6" ht="19.5" customHeight="1">
      <c r="A34" s="20" t="s">
        <v>31</v>
      </c>
      <c r="B34" s="13" t="s">
        <v>81</v>
      </c>
      <c r="C34" s="15">
        <f>C30+C31+C32</f>
        <v>2206.75</v>
      </c>
      <c r="D34" s="20" t="s">
        <v>31</v>
      </c>
      <c r="E34" s="13">
        <v>56</v>
      </c>
      <c r="F34" s="15">
        <f>F30+F31+F32</f>
        <v>2206.75</v>
      </c>
    </row>
  </sheetData>
  <sheetProtection/>
  <mergeCells count="3">
    <mergeCell ref="D4:F4"/>
    <mergeCell ref="A2:F2"/>
    <mergeCell ref="A4:C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1" width="9.7109375" style="0" customWidth="1"/>
  </cols>
  <sheetData>
    <row r="1" ht="12.75">
      <c r="K1" s="12" t="s">
        <v>93</v>
      </c>
    </row>
    <row r="2" spans="1:11" ht="27">
      <c r="A2" s="48" t="s">
        <v>222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" customFormat="1" ht="15">
      <c r="A3" s="25" t="s">
        <v>239</v>
      </c>
      <c r="B3" s="29"/>
      <c r="C3" s="26"/>
      <c r="D3" s="26"/>
      <c r="E3" s="26"/>
      <c r="F3" s="26"/>
      <c r="G3" s="26"/>
      <c r="H3" s="26"/>
      <c r="I3" s="26"/>
      <c r="J3" s="26"/>
      <c r="K3" s="12" t="s">
        <v>92</v>
      </c>
    </row>
    <row r="4" spans="1:11" ht="15" customHeight="1">
      <c r="A4" s="47" t="s">
        <v>71</v>
      </c>
      <c r="B4" s="47" t="s">
        <v>90</v>
      </c>
      <c r="C4" s="47" t="s">
        <v>90</v>
      </c>
      <c r="D4" s="47" t="s">
        <v>90</v>
      </c>
      <c r="E4" s="50" t="s">
        <v>88</v>
      </c>
      <c r="F4" s="50" t="s">
        <v>54</v>
      </c>
      <c r="G4" s="50" t="s">
        <v>0</v>
      </c>
      <c r="H4" s="50" t="s">
        <v>72</v>
      </c>
      <c r="I4" s="50" t="s">
        <v>52</v>
      </c>
      <c r="J4" s="50" t="s">
        <v>63</v>
      </c>
      <c r="K4" s="50" t="s">
        <v>57</v>
      </c>
    </row>
    <row r="5" spans="1:11" ht="15" customHeight="1">
      <c r="A5" s="50" t="s">
        <v>33</v>
      </c>
      <c r="B5" s="50" t="s">
        <v>90</v>
      </c>
      <c r="C5" s="50" t="s">
        <v>90</v>
      </c>
      <c r="D5" s="47" t="s">
        <v>75</v>
      </c>
      <c r="E5" s="50" t="s">
        <v>90</v>
      </c>
      <c r="F5" s="50" t="s">
        <v>90</v>
      </c>
      <c r="G5" s="50" t="s">
        <v>90</v>
      </c>
      <c r="H5" s="50" t="s">
        <v>90</v>
      </c>
      <c r="I5" s="50" t="s">
        <v>90</v>
      </c>
      <c r="J5" s="50" t="s">
        <v>90</v>
      </c>
      <c r="K5" s="50"/>
    </row>
    <row r="6" spans="1:11" ht="15" customHeight="1">
      <c r="A6" s="50" t="s">
        <v>90</v>
      </c>
      <c r="B6" s="50" t="s">
        <v>90</v>
      </c>
      <c r="C6" s="50" t="s">
        <v>90</v>
      </c>
      <c r="D6" s="47" t="s">
        <v>90</v>
      </c>
      <c r="E6" s="50" t="s">
        <v>90</v>
      </c>
      <c r="F6" s="50" t="s">
        <v>90</v>
      </c>
      <c r="G6" s="50" t="s">
        <v>90</v>
      </c>
      <c r="H6" s="50" t="s">
        <v>90</v>
      </c>
      <c r="I6" s="50" t="s">
        <v>90</v>
      </c>
      <c r="J6" s="50" t="s">
        <v>90</v>
      </c>
      <c r="K6" s="50"/>
    </row>
    <row r="7" spans="1:11" ht="15" customHeight="1">
      <c r="A7" s="50" t="s">
        <v>90</v>
      </c>
      <c r="B7" s="50" t="s">
        <v>90</v>
      </c>
      <c r="C7" s="50" t="s">
        <v>90</v>
      </c>
      <c r="D7" s="47" t="s">
        <v>90</v>
      </c>
      <c r="E7" s="50" t="s">
        <v>90</v>
      </c>
      <c r="F7" s="50" t="s">
        <v>90</v>
      </c>
      <c r="G7" s="50" t="s">
        <v>90</v>
      </c>
      <c r="H7" s="50" t="s">
        <v>90</v>
      </c>
      <c r="I7" s="50" t="s">
        <v>90</v>
      </c>
      <c r="J7" s="50" t="s">
        <v>90</v>
      </c>
      <c r="K7" s="50"/>
    </row>
    <row r="8" spans="1:11" ht="15" customHeight="1">
      <c r="A8" s="47" t="s">
        <v>12</v>
      </c>
      <c r="B8" s="47" t="s">
        <v>56</v>
      </c>
      <c r="C8" s="47" t="s">
        <v>65</v>
      </c>
      <c r="D8" s="13" t="s">
        <v>8</v>
      </c>
      <c r="E8" s="27" t="s">
        <v>20</v>
      </c>
      <c r="F8" s="27" t="s">
        <v>85</v>
      </c>
      <c r="G8" s="27" t="s">
        <v>32</v>
      </c>
      <c r="H8" s="27" t="s">
        <v>64</v>
      </c>
      <c r="I8" s="27" t="s">
        <v>26</v>
      </c>
      <c r="J8" s="27" t="s">
        <v>79</v>
      </c>
      <c r="K8" s="27" t="s">
        <v>42</v>
      </c>
    </row>
    <row r="9" spans="1:11" ht="15" customHeight="1">
      <c r="A9" s="47" t="s">
        <v>90</v>
      </c>
      <c r="B9" s="47" t="s">
        <v>90</v>
      </c>
      <c r="C9" s="47" t="s">
        <v>90</v>
      </c>
      <c r="D9" s="13" t="s">
        <v>30</v>
      </c>
      <c r="E9" s="15">
        <f>E10+E13+E16+E19</f>
        <v>2100.2200000000003</v>
      </c>
      <c r="F9" s="15">
        <f>F10+F13+F16+F19</f>
        <v>2100.2200000000003</v>
      </c>
      <c r="G9" s="15"/>
      <c r="H9" s="15"/>
      <c r="I9" s="15"/>
      <c r="J9" s="15"/>
      <c r="K9" s="15"/>
    </row>
    <row r="10" spans="1:11" ht="12.75" customHeight="1">
      <c r="A10" s="52" t="s">
        <v>242</v>
      </c>
      <c r="B10" s="51" t="s">
        <v>90</v>
      </c>
      <c r="C10" s="51" t="s">
        <v>90</v>
      </c>
      <c r="D10" s="45" t="s">
        <v>243</v>
      </c>
      <c r="E10" s="46">
        <f aca="true" t="shared" si="0" ref="E10:E21">F10</f>
        <v>11.69</v>
      </c>
      <c r="F10" s="46">
        <f>F11</f>
        <v>11.69</v>
      </c>
      <c r="G10" s="15"/>
      <c r="H10" s="15"/>
      <c r="I10" s="15"/>
      <c r="J10" s="15"/>
      <c r="K10" s="15"/>
    </row>
    <row r="11" spans="1:11" ht="12.75" customHeight="1">
      <c r="A11" s="52" t="s">
        <v>244</v>
      </c>
      <c r="B11" s="51" t="s">
        <v>90</v>
      </c>
      <c r="C11" s="51" t="s">
        <v>90</v>
      </c>
      <c r="D11" s="45" t="s">
        <v>245</v>
      </c>
      <c r="E11" s="46">
        <f t="shared" si="0"/>
        <v>11.69</v>
      </c>
      <c r="F11" s="46">
        <f>F12</f>
        <v>11.69</v>
      </c>
      <c r="G11" s="15"/>
      <c r="H11" s="15"/>
      <c r="I11" s="15"/>
      <c r="J11" s="15"/>
      <c r="K11" s="15"/>
    </row>
    <row r="12" spans="1:11" ht="12.75" customHeight="1">
      <c r="A12" s="52" t="s">
        <v>246</v>
      </c>
      <c r="B12" s="51" t="s">
        <v>90</v>
      </c>
      <c r="C12" s="51" t="s">
        <v>90</v>
      </c>
      <c r="D12" s="45" t="s">
        <v>247</v>
      </c>
      <c r="E12" s="46">
        <f t="shared" si="0"/>
        <v>11.69</v>
      </c>
      <c r="F12" s="46">
        <v>11.69</v>
      </c>
      <c r="G12" s="15"/>
      <c r="H12" s="15"/>
      <c r="I12" s="15"/>
      <c r="J12" s="15"/>
      <c r="K12" s="15"/>
    </row>
    <row r="13" spans="1:11" ht="12.75" customHeight="1">
      <c r="A13" s="52" t="s">
        <v>248</v>
      </c>
      <c r="B13" s="51" t="s">
        <v>90</v>
      </c>
      <c r="C13" s="51" t="s">
        <v>90</v>
      </c>
      <c r="D13" s="45" t="s">
        <v>249</v>
      </c>
      <c r="E13" s="46">
        <f t="shared" si="0"/>
        <v>2025.49</v>
      </c>
      <c r="F13" s="46">
        <f>F14</f>
        <v>2025.49</v>
      </c>
      <c r="G13" s="15"/>
      <c r="H13" s="15"/>
      <c r="I13" s="15"/>
      <c r="J13" s="15"/>
      <c r="K13" s="15"/>
    </row>
    <row r="14" spans="1:11" ht="12.75" customHeight="1">
      <c r="A14" s="52" t="s">
        <v>250</v>
      </c>
      <c r="B14" s="51" t="s">
        <v>90</v>
      </c>
      <c r="C14" s="51" t="s">
        <v>90</v>
      </c>
      <c r="D14" s="45" t="s">
        <v>251</v>
      </c>
      <c r="E14" s="46">
        <f t="shared" si="0"/>
        <v>2025.49</v>
      </c>
      <c r="F14" s="46">
        <f>F15</f>
        <v>2025.49</v>
      </c>
      <c r="G14" s="15"/>
      <c r="H14" s="15"/>
      <c r="I14" s="15"/>
      <c r="J14" s="15"/>
      <c r="K14" s="15"/>
    </row>
    <row r="15" spans="1:11" ht="12.75" customHeight="1">
      <c r="A15" s="52" t="s">
        <v>252</v>
      </c>
      <c r="B15" s="51" t="s">
        <v>90</v>
      </c>
      <c r="C15" s="51" t="s">
        <v>90</v>
      </c>
      <c r="D15" s="45" t="s">
        <v>253</v>
      </c>
      <c r="E15" s="46">
        <f t="shared" si="0"/>
        <v>2025.49</v>
      </c>
      <c r="F15" s="46">
        <v>2025.49</v>
      </c>
      <c r="G15" s="15"/>
      <c r="H15" s="15"/>
      <c r="I15" s="15"/>
      <c r="J15" s="15"/>
      <c r="K15" s="15"/>
    </row>
    <row r="16" spans="1:11" ht="12.75" customHeight="1">
      <c r="A16" s="52" t="s">
        <v>254</v>
      </c>
      <c r="B16" s="51" t="s">
        <v>90</v>
      </c>
      <c r="C16" s="51" t="s">
        <v>90</v>
      </c>
      <c r="D16" s="45" t="s">
        <v>255</v>
      </c>
      <c r="E16" s="46">
        <f t="shared" si="0"/>
        <v>47.45</v>
      </c>
      <c r="F16" s="46">
        <f>F17</f>
        <v>47.45</v>
      </c>
      <c r="G16" s="4"/>
      <c r="H16" s="4"/>
      <c r="I16" s="4"/>
      <c r="J16" s="4"/>
      <c r="K16" s="4"/>
    </row>
    <row r="17" spans="1:11" ht="13.5">
      <c r="A17" s="52" t="s">
        <v>256</v>
      </c>
      <c r="B17" s="51" t="s">
        <v>90</v>
      </c>
      <c r="C17" s="51" t="s">
        <v>90</v>
      </c>
      <c r="D17" s="45" t="s">
        <v>257</v>
      </c>
      <c r="E17" s="46">
        <f t="shared" si="0"/>
        <v>47.45</v>
      </c>
      <c r="F17" s="46">
        <f>F18</f>
        <v>47.45</v>
      </c>
      <c r="G17" s="15"/>
      <c r="H17" s="15"/>
      <c r="I17" s="15"/>
      <c r="J17" s="15"/>
      <c r="K17" s="15"/>
    </row>
    <row r="18" spans="1:11" ht="13.5">
      <c r="A18" s="52" t="s">
        <v>258</v>
      </c>
      <c r="B18" s="51" t="s">
        <v>90</v>
      </c>
      <c r="C18" s="51" t="s">
        <v>90</v>
      </c>
      <c r="D18" s="45" t="s">
        <v>259</v>
      </c>
      <c r="E18" s="46">
        <f t="shared" si="0"/>
        <v>47.45</v>
      </c>
      <c r="F18" s="46">
        <v>47.45</v>
      </c>
      <c r="G18" s="15"/>
      <c r="H18" s="15"/>
      <c r="I18" s="15"/>
      <c r="J18" s="15"/>
      <c r="K18" s="15"/>
    </row>
    <row r="19" spans="1:11" ht="13.5">
      <c r="A19" s="52" t="s">
        <v>260</v>
      </c>
      <c r="B19" s="51" t="s">
        <v>90</v>
      </c>
      <c r="C19" s="51" t="s">
        <v>90</v>
      </c>
      <c r="D19" s="45" t="s">
        <v>209</v>
      </c>
      <c r="E19" s="46">
        <f t="shared" si="0"/>
        <v>15.59</v>
      </c>
      <c r="F19" s="46">
        <f>F20</f>
        <v>15.59</v>
      </c>
      <c r="G19" s="15"/>
      <c r="H19" s="15"/>
      <c r="I19" s="15"/>
      <c r="J19" s="15"/>
      <c r="K19" s="15"/>
    </row>
    <row r="20" spans="1:11" ht="13.5">
      <c r="A20" s="52" t="s">
        <v>261</v>
      </c>
      <c r="B20" s="51" t="s">
        <v>90</v>
      </c>
      <c r="C20" s="51" t="s">
        <v>90</v>
      </c>
      <c r="D20" s="45" t="s">
        <v>262</v>
      </c>
      <c r="E20" s="46">
        <f t="shared" si="0"/>
        <v>15.59</v>
      </c>
      <c r="F20" s="46">
        <f>F21</f>
        <v>15.59</v>
      </c>
      <c r="G20" s="15"/>
      <c r="H20" s="15"/>
      <c r="I20" s="15"/>
      <c r="J20" s="15"/>
      <c r="K20" s="15"/>
    </row>
    <row r="21" spans="1:11" ht="13.5">
      <c r="A21" s="52" t="s">
        <v>263</v>
      </c>
      <c r="B21" s="51" t="s">
        <v>90</v>
      </c>
      <c r="C21" s="51" t="s">
        <v>90</v>
      </c>
      <c r="D21" s="45" t="s">
        <v>264</v>
      </c>
      <c r="E21" s="46">
        <f t="shared" si="0"/>
        <v>15.59</v>
      </c>
      <c r="F21" s="46">
        <v>15.59</v>
      </c>
      <c r="G21" s="15"/>
      <c r="H21" s="15"/>
      <c r="I21" s="15"/>
      <c r="J21" s="15"/>
      <c r="K21" s="15"/>
    </row>
  </sheetData>
  <sheetProtection/>
  <mergeCells count="26"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7:C17"/>
    <mergeCell ref="D5:D7"/>
    <mergeCell ref="A8:A9"/>
    <mergeCell ref="B8:B9"/>
    <mergeCell ref="C8:C9"/>
    <mergeCell ref="A10:C10"/>
    <mergeCell ref="A11:C11"/>
    <mergeCell ref="A2:K2"/>
    <mergeCell ref="A4:D4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9" width="13.00390625" style="0" customWidth="1"/>
    <col min="10" max="10" width="18.57421875" style="0" customWidth="1"/>
    <col min="11" max="11" width="9.7109375" style="0" customWidth="1"/>
  </cols>
  <sheetData>
    <row r="1" ht="12.75">
      <c r="J1" s="12" t="s">
        <v>94</v>
      </c>
    </row>
    <row r="2" spans="1:10" ht="27">
      <c r="A2" s="48" t="s">
        <v>223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4.25">
      <c r="A3" s="28" t="s">
        <v>238</v>
      </c>
      <c r="B3" s="25"/>
      <c r="C3" s="25"/>
      <c r="D3" s="25"/>
      <c r="E3" s="25"/>
      <c r="F3" s="25"/>
      <c r="G3" s="25"/>
      <c r="H3" s="25"/>
      <c r="I3" s="25"/>
      <c r="J3" s="12" t="s">
        <v>95</v>
      </c>
    </row>
    <row r="4" spans="1:10" ht="15" customHeight="1">
      <c r="A4" s="47" t="s">
        <v>71</v>
      </c>
      <c r="B4" s="47" t="s">
        <v>90</v>
      </c>
      <c r="C4" s="47" t="s">
        <v>90</v>
      </c>
      <c r="D4" s="47" t="s">
        <v>90</v>
      </c>
      <c r="E4" s="50" t="s">
        <v>35</v>
      </c>
      <c r="F4" s="50" t="s">
        <v>66</v>
      </c>
      <c r="G4" s="50" t="s">
        <v>6</v>
      </c>
      <c r="H4" s="50" t="s">
        <v>59</v>
      </c>
      <c r="I4" s="50" t="s">
        <v>29</v>
      </c>
      <c r="J4" s="50" t="s">
        <v>11</v>
      </c>
    </row>
    <row r="5" spans="1:10" ht="15" customHeight="1">
      <c r="A5" s="50" t="s">
        <v>33</v>
      </c>
      <c r="B5" s="50" t="s">
        <v>90</v>
      </c>
      <c r="C5" s="50" t="s">
        <v>90</v>
      </c>
      <c r="D5" s="47" t="s">
        <v>75</v>
      </c>
      <c r="E5" s="50" t="s">
        <v>90</v>
      </c>
      <c r="F5" s="50" t="s">
        <v>90</v>
      </c>
      <c r="G5" s="50" t="s">
        <v>90</v>
      </c>
      <c r="H5" s="50" t="s">
        <v>90</v>
      </c>
      <c r="I5" s="50" t="s">
        <v>90</v>
      </c>
      <c r="J5" s="50" t="s">
        <v>90</v>
      </c>
    </row>
    <row r="6" spans="1:10" ht="15" customHeight="1">
      <c r="A6" s="50" t="s">
        <v>90</v>
      </c>
      <c r="B6" s="50" t="s">
        <v>90</v>
      </c>
      <c r="C6" s="50" t="s">
        <v>90</v>
      </c>
      <c r="D6" s="47" t="s">
        <v>90</v>
      </c>
      <c r="E6" s="50" t="s">
        <v>90</v>
      </c>
      <c r="F6" s="50" t="s">
        <v>90</v>
      </c>
      <c r="G6" s="50" t="s">
        <v>90</v>
      </c>
      <c r="H6" s="50" t="s">
        <v>90</v>
      </c>
      <c r="I6" s="50" t="s">
        <v>90</v>
      </c>
      <c r="J6" s="50" t="s">
        <v>90</v>
      </c>
    </row>
    <row r="7" spans="1:10" ht="15" customHeight="1">
      <c r="A7" s="50" t="s">
        <v>90</v>
      </c>
      <c r="B7" s="50" t="s">
        <v>90</v>
      </c>
      <c r="C7" s="50" t="s">
        <v>90</v>
      </c>
      <c r="D7" s="47" t="s">
        <v>90</v>
      </c>
      <c r="E7" s="50" t="s">
        <v>90</v>
      </c>
      <c r="F7" s="50" t="s">
        <v>90</v>
      </c>
      <c r="G7" s="50" t="s">
        <v>90</v>
      </c>
      <c r="H7" s="50" t="s">
        <v>90</v>
      </c>
      <c r="I7" s="50" t="s">
        <v>90</v>
      </c>
      <c r="J7" s="50" t="s">
        <v>90</v>
      </c>
    </row>
    <row r="8" spans="1:10" ht="15" customHeight="1">
      <c r="A8" s="47" t="s">
        <v>12</v>
      </c>
      <c r="B8" s="47" t="s">
        <v>56</v>
      </c>
      <c r="C8" s="47" t="s">
        <v>65</v>
      </c>
      <c r="D8" s="13" t="s">
        <v>8</v>
      </c>
      <c r="E8" s="27" t="s">
        <v>20</v>
      </c>
      <c r="F8" s="27" t="s">
        <v>85</v>
      </c>
      <c r="G8" s="27" t="s">
        <v>32</v>
      </c>
      <c r="H8" s="27" t="s">
        <v>64</v>
      </c>
      <c r="I8" s="27" t="s">
        <v>26</v>
      </c>
      <c r="J8" s="27" t="s">
        <v>79</v>
      </c>
    </row>
    <row r="9" spans="1:10" ht="15" customHeight="1">
      <c r="A9" s="47" t="s">
        <v>90</v>
      </c>
      <c r="B9" s="47" t="s">
        <v>90</v>
      </c>
      <c r="C9" s="47" t="s">
        <v>90</v>
      </c>
      <c r="D9" s="13" t="s">
        <v>30</v>
      </c>
      <c r="E9" s="15">
        <f>E10+E13+E16+E19</f>
        <v>2042.85</v>
      </c>
      <c r="F9" s="15">
        <f>F10+F13+F16+F19</f>
        <v>1195.75</v>
      </c>
      <c r="G9" s="15">
        <f>G10+G13+G16+G19</f>
        <v>847.1000000000001</v>
      </c>
      <c r="H9" s="15"/>
      <c r="I9" s="15"/>
      <c r="J9" s="15"/>
    </row>
    <row r="10" spans="1:10" ht="12.75" customHeight="1">
      <c r="A10" s="52" t="s">
        <v>242</v>
      </c>
      <c r="B10" s="51" t="s">
        <v>90</v>
      </c>
      <c r="C10" s="51" t="s">
        <v>90</v>
      </c>
      <c r="D10" s="45" t="s">
        <v>243</v>
      </c>
      <c r="E10" s="46">
        <f>F10+G10</f>
        <v>11.69</v>
      </c>
      <c r="F10" s="46"/>
      <c r="G10" s="46">
        <f>G11</f>
        <v>11.69</v>
      </c>
      <c r="H10" s="15"/>
      <c r="I10" s="15"/>
      <c r="J10" s="15"/>
    </row>
    <row r="11" spans="1:10" ht="12.75" customHeight="1">
      <c r="A11" s="52" t="s">
        <v>244</v>
      </c>
      <c r="B11" s="51" t="s">
        <v>90</v>
      </c>
      <c r="C11" s="51" t="s">
        <v>90</v>
      </c>
      <c r="D11" s="45" t="s">
        <v>245</v>
      </c>
      <c r="E11" s="46">
        <f>F11+G11</f>
        <v>11.69</v>
      </c>
      <c r="F11" s="46"/>
      <c r="G11" s="46">
        <f>G12</f>
        <v>11.69</v>
      </c>
      <c r="H11" s="15"/>
      <c r="I11" s="15"/>
      <c r="J11" s="15"/>
    </row>
    <row r="12" spans="1:10" ht="12.75" customHeight="1">
      <c r="A12" s="52" t="s">
        <v>246</v>
      </c>
      <c r="B12" s="51" t="s">
        <v>90</v>
      </c>
      <c r="C12" s="51" t="s">
        <v>90</v>
      </c>
      <c r="D12" s="45" t="s">
        <v>247</v>
      </c>
      <c r="E12" s="46">
        <f>F12+G12</f>
        <v>11.69</v>
      </c>
      <c r="F12" s="46"/>
      <c r="G12" s="46">
        <v>11.69</v>
      </c>
      <c r="H12" s="15"/>
      <c r="I12" s="15"/>
      <c r="J12" s="15"/>
    </row>
    <row r="13" spans="1:10" ht="12.75" customHeight="1">
      <c r="A13" s="52" t="s">
        <v>248</v>
      </c>
      <c r="B13" s="51" t="s">
        <v>90</v>
      </c>
      <c r="C13" s="51" t="s">
        <v>90</v>
      </c>
      <c r="D13" s="45" t="s">
        <v>249</v>
      </c>
      <c r="E13" s="46">
        <f>F13+G13</f>
        <v>1968.12</v>
      </c>
      <c r="F13" s="46">
        <f>F14</f>
        <v>1148.3</v>
      </c>
      <c r="G13" s="46">
        <f>G14</f>
        <v>819.82</v>
      </c>
      <c r="H13" s="15"/>
      <c r="I13" s="15"/>
      <c r="J13" s="15"/>
    </row>
    <row r="14" spans="1:10" ht="12.75" customHeight="1">
      <c r="A14" s="52" t="s">
        <v>250</v>
      </c>
      <c r="B14" s="51" t="s">
        <v>90</v>
      </c>
      <c r="C14" s="51" t="s">
        <v>90</v>
      </c>
      <c r="D14" s="45" t="s">
        <v>251</v>
      </c>
      <c r="E14" s="46">
        <f>F14+G14</f>
        <v>1968.12</v>
      </c>
      <c r="F14" s="46">
        <f>F15</f>
        <v>1148.3</v>
      </c>
      <c r="G14" s="46">
        <f>G15</f>
        <v>819.82</v>
      </c>
      <c r="H14" s="15"/>
      <c r="I14" s="15"/>
      <c r="J14" s="15"/>
    </row>
    <row r="15" spans="1:10" ht="12.75" customHeight="1">
      <c r="A15" s="52" t="s">
        <v>252</v>
      </c>
      <c r="B15" s="51" t="s">
        <v>90</v>
      </c>
      <c r="C15" s="51" t="s">
        <v>90</v>
      </c>
      <c r="D15" s="45" t="s">
        <v>253</v>
      </c>
      <c r="E15" s="46">
        <f>F15+G15</f>
        <v>1968.12</v>
      </c>
      <c r="F15" s="46">
        <v>1148.3</v>
      </c>
      <c r="G15" s="46">
        <v>819.82</v>
      </c>
      <c r="H15" s="15"/>
      <c r="I15" s="15"/>
      <c r="J15" s="15"/>
    </row>
    <row r="16" spans="1:10" ht="12.75" customHeight="1">
      <c r="A16" s="52" t="s">
        <v>254</v>
      </c>
      <c r="B16" s="51" t="s">
        <v>90</v>
      </c>
      <c r="C16" s="51" t="s">
        <v>90</v>
      </c>
      <c r="D16" s="45" t="s">
        <v>255</v>
      </c>
      <c r="E16" s="46">
        <f>F16+G16</f>
        <v>47.45</v>
      </c>
      <c r="F16" s="46">
        <f>F17</f>
        <v>47.45</v>
      </c>
      <c r="G16" s="46"/>
      <c r="H16" s="15"/>
      <c r="I16" s="15"/>
      <c r="J16" s="15"/>
    </row>
    <row r="17" spans="1:10" ht="13.5">
      <c r="A17" s="52" t="s">
        <v>256</v>
      </c>
      <c r="B17" s="51" t="s">
        <v>90</v>
      </c>
      <c r="C17" s="51" t="s">
        <v>90</v>
      </c>
      <c r="D17" s="45" t="s">
        <v>257</v>
      </c>
      <c r="E17" s="46">
        <f>F17+G17</f>
        <v>47.45</v>
      </c>
      <c r="F17" s="46">
        <f>F18</f>
        <v>47.45</v>
      </c>
      <c r="G17" s="46"/>
      <c r="H17" s="15"/>
      <c r="I17" s="15"/>
      <c r="J17" s="15"/>
    </row>
    <row r="18" spans="1:10" ht="13.5">
      <c r="A18" s="52" t="s">
        <v>258</v>
      </c>
      <c r="B18" s="51" t="s">
        <v>90</v>
      </c>
      <c r="C18" s="51" t="s">
        <v>90</v>
      </c>
      <c r="D18" s="45" t="s">
        <v>259</v>
      </c>
      <c r="E18" s="46">
        <f>F18+G18</f>
        <v>47.45</v>
      </c>
      <c r="F18" s="46">
        <v>47.45</v>
      </c>
      <c r="G18" s="46"/>
      <c r="H18" s="15"/>
      <c r="I18" s="15"/>
      <c r="J18" s="15"/>
    </row>
    <row r="19" spans="1:10" ht="13.5">
      <c r="A19" s="52" t="s">
        <v>260</v>
      </c>
      <c r="B19" s="51" t="s">
        <v>90</v>
      </c>
      <c r="C19" s="51" t="s">
        <v>90</v>
      </c>
      <c r="D19" s="45" t="s">
        <v>209</v>
      </c>
      <c r="E19" s="46">
        <f>F19+G19</f>
        <v>15.59</v>
      </c>
      <c r="F19" s="46"/>
      <c r="G19" s="46">
        <f>G20</f>
        <v>15.59</v>
      </c>
      <c r="H19" s="15"/>
      <c r="I19" s="15"/>
      <c r="J19" s="15"/>
    </row>
    <row r="20" spans="1:10" ht="13.5">
      <c r="A20" s="52" t="s">
        <v>261</v>
      </c>
      <c r="B20" s="51" t="s">
        <v>90</v>
      </c>
      <c r="C20" s="51" t="s">
        <v>90</v>
      </c>
      <c r="D20" s="45" t="s">
        <v>262</v>
      </c>
      <c r="E20" s="46">
        <f>F20+G20</f>
        <v>15.59</v>
      </c>
      <c r="F20" s="46"/>
      <c r="G20" s="46">
        <f>G21</f>
        <v>15.59</v>
      </c>
      <c r="H20" s="15"/>
      <c r="I20" s="15"/>
      <c r="J20" s="15"/>
    </row>
    <row r="21" spans="1:10" ht="13.5">
      <c r="A21" s="52" t="s">
        <v>263</v>
      </c>
      <c r="B21" s="51" t="s">
        <v>90</v>
      </c>
      <c r="C21" s="51" t="s">
        <v>90</v>
      </c>
      <c r="D21" s="45" t="s">
        <v>264</v>
      </c>
      <c r="E21" s="46">
        <f>F21+G21</f>
        <v>15.59</v>
      </c>
      <c r="F21" s="46"/>
      <c r="G21" s="46">
        <v>15.59</v>
      </c>
      <c r="H21" s="15"/>
      <c r="I21" s="15"/>
      <c r="J21" s="15"/>
    </row>
  </sheetData>
  <sheetProtection/>
  <mergeCells count="25">
    <mergeCell ref="A2:J2"/>
    <mergeCell ref="A10:C10"/>
    <mergeCell ref="A11:C11"/>
    <mergeCell ref="A12:C12"/>
    <mergeCell ref="A8:A9"/>
    <mergeCell ref="B8:B9"/>
    <mergeCell ref="I4:I7"/>
    <mergeCell ref="G4:G7"/>
    <mergeCell ref="H4:H7"/>
    <mergeCell ref="A4:D4"/>
    <mergeCell ref="J4:J7"/>
    <mergeCell ref="A5:C7"/>
    <mergeCell ref="D5:D7"/>
    <mergeCell ref="A16:C16"/>
    <mergeCell ref="A13:C13"/>
    <mergeCell ref="A14:C14"/>
    <mergeCell ref="A15:C15"/>
    <mergeCell ref="E4:E7"/>
    <mergeCell ref="F4:F7"/>
    <mergeCell ref="A17:C17"/>
    <mergeCell ref="A18:C18"/>
    <mergeCell ref="A19:C19"/>
    <mergeCell ref="A20:C20"/>
    <mergeCell ref="A21:C21"/>
    <mergeCell ref="C8:C9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12" t="s">
        <v>96</v>
      </c>
    </row>
    <row r="2" spans="1:8" ht="27">
      <c r="A2" s="48" t="s">
        <v>224</v>
      </c>
      <c r="B2" s="48"/>
      <c r="C2" s="48"/>
      <c r="D2" s="48"/>
      <c r="E2" s="48"/>
      <c r="F2" s="48"/>
      <c r="G2" s="48"/>
      <c r="H2" s="48"/>
    </row>
    <row r="3" spans="1:8" s="2" customFormat="1" ht="15">
      <c r="A3" s="28" t="s">
        <v>238</v>
      </c>
      <c r="B3" s="26"/>
      <c r="C3" s="26"/>
      <c r="D3" s="26"/>
      <c r="E3" s="26"/>
      <c r="F3" s="26"/>
      <c r="G3" s="26"/>
      <c r="H3" s="12" t="s">
        <v>92</v>
      </c>
    </row>
    <row r="4" spans="1:8" ht="19.5" customHeight="1">
      <c r="A4" s="47" t="s">
        <v>70</v>
      </c>
      <c r="B4" s="47" t="s">
        <v>90</v>
      </c>
      <c r="C4" s="47" t="s">
        <v>90</v>
      </c>
      <c r="D4" s="47" t="s">
        <v>2</v>
      </c>
      <c r="E4" s="47" t="s">
        <v>90</v>
      </c>
      <c r="F4" s="47"/>
      <c r="G4" s="47"/>
      <c r="H4" s="47"/>
    </row>
    <row r="5" spans="1:8" ht="39.7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235</v>
      </c>
      <c r="G5" s="27" t="s">
        <v>101</v>
      </c>
      <c r="H5" s="27" t="s">
        <v>102</v>
      </c>
    </row>
    <row r="6" spans="1:8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  <c r="G6" s="13">
        <v>3</v>
      </c>
      <c r="H6" s="13">
        <v>4</v>
      </c>
    </row>
    <row r="7" spans="1:8" ht="19.5" customHeight="1">
      <c r="A7" s="14" t="s">
        <v>97</v>
      </c>
      <c r="B7" s="13" t="s">
        <v>20</v>
      </c>
      <c r="C7" s="30">
        <v>2084.63</v>
      </c>
      <c r="D7" s="14" t="s">
        <v>28</v>
      </c>
      <c r="E7" s="13">
        <v>30</v>
      </c>
      <c r="F7" s="30"/>
      <c r="G7" s="30"/>
      <c r="H7" s="31"/>
    </row>
    <row r="8" spans="1:8" ht="19.5" customHeight="1">
      <c r="A8" s="14" t="s">
        <v>98</v>
      </c>
      <c r="B8" s="13" t="s">
        <v>85</v>
      </c>
      <c r="C8" s="15">
        <v>15.59</v>
      </c>
      <c r="D8" s="14" t="s">
        <v>4</v>
      </c>
      <c r="E8" s="13">
        <v>31</v>
      </c>
      <c r="F8" s="30"/>
      <c r="G8" s="15"/>
      <c r="H8" s="31"/>
    </row>
    <row r="9" spans="1:8" ht="19.5" customHeight="1">
      <c r="A9" s="14"/>
      <c r="B9" s="13" t="s">
        <v>32</v>
      </c>
      <c r="C9" s="15"/>
      <c r="D9" s="14" t="s">
        <v>84</v>
      </c>
      <c r="E9" s="13">
        <v>32</v>
      </c>
      <c r="F9" s="30"/>
      <c r="G9" s="15"/>
      <c r="H9" s="31"/>
    </row>
    <row r="10" spans="1:8" ht="19.5" customHeight="1">
      <c r="A10" s="14"/>
      <c r="B10" s="13" t="s">
        <v>64</v>
      </c>
      <c r="C10" s="15"/>
      <c r="D10" s="14" t="s">
        <v>77</v>
      </c>
      <c r="E10" s="13">
        <v>33</v>
      </c>
      <c r="F10" s="30"/>
      <c r="G10" s="15"/>
      <c r="H10" s="31"/>
    </row>
    <row r="11" spans="1:8" ht="19.5" customHeight="1">
      <c r="A11" s="14"/>
      <c r="B11" s="13" t="s">
        <v>26</v>
      </c>
      <c r="C11" s="15"/>
      <c r="D11" s="14" t="s">
        <v>18</v>
      </c>
      <c r="E11" s="13">
        <v>34</v>
      </c>
      <c r="F11" s="30">
        <f>G11+H11</f>
        <v>11.69</v>
      </c>
      <c r="G11" s="15">
        <v>11.69</v>
      </c>
      <c r="H11" s="31"/>
    </row>
    <row r="12" spans="1:8" ht="19.5" customHeight="1">
      <c r="A12" s="14"/>
      <c r="B12" s="13" t="s">
        <v>79</v>
      </c>
      <c r="C12" s="15"/>
      <c r="D12" s="14" t="s">
        <v>61</v>
      </c>
      <c r="E12" s="13">
        <v>35</v>
      </c>
      <c r="F12" s="30"/>
      <c r="G12" s="15"/>
      <c r="H12" s="31"/>
    </row>
    <row r="13" spans="1:8" ht="19.5" customHeight="1">
      <c r="A13" s="14"/>
      <c r="B13" s="13" t="s">
        <v>42</v>
      </c>
      <c r="C13" s="15"/>
      <c r="D13" s="14" t="s">
        <v>3</v>
      </c>
      <c r="E13" s="13">
        <v>36</v>
      </c>
      <c r="F13" s="30"/>
      <c r="G13" s="15"/>
      <c r="H13" s="31"/>
    </row>
    <row r="14" spans="1:8" ht="19.5" customHeight="1">
      <c r="A14" s="17" t="s">
        <v>90</v>
      </c>
      <c r="B14" s="13" t="s">
        <v>80</v>
      </c>
      <c r="C14" s="18"/>
      <c r="D14" s="14" t="s">
        <v>5</v>
      </c>
      <c r="E14" s="13">
        <v>37</v>
      </c>
      <c r="F14" s="30">
        <f>G14+H14</f>
        <v>1968.12</v>
      </c>
      <c r="G14" s="30">
        <v>1968.12</v>
      </c>
      <c r="H14" s="31"/>
    </row>
    <row r="15" spans="1:8" ht="19.5" customHeight="1">
      <c r="A15" s="14" t="s">
        <v>90</v>
      </c>
      <c r="B15" s="13" t="s">
        <v>41</v>
      </c>
      <c r="C15" s="18" t="s">
        <v>90</v>
      </c>
      <c r="D15" s="14" t="s">
        <v>74</v>
      </c>
      <c r="E15" s="13">
        <v>38</v>
      </c>
      <c r="F15" s="30"/>
      <c r="G15" s="15"/>
      <c r="H15" s="31"/>
    </row>
    <row r="16" spans="1:8" ht="19.5" customHeight="1">
      <c r="A16" s="14" t="s">
        <v>90</v>
      </c>
      <c r="B16" s="13" t="s">
        <v>7</v>
      </c>
      <c r="C16" s="18" t="s">
        <v>90</v>
      </c>
      <c r="D16" s="14" t="s">
        <v>53</v>
      </c>
      <c r="E16" s="13">
        <v>39</v>
      </c>
      <c r="F16" s="30"/>
      <c r="G16" s="15"/>
      <c r="H16" s="31"/>
    </row>
    <row r="17" spans="1:8" ht="19.5" customHeight="1">
      <c r="A17" s="14" t="s">
        <v>90</v>
      </c>
      <c r="B17" s="13" t="s">
        <v>45</v>
      </c>
      <c r="C17" s="18" t="s">
        <v>90</v>
      </c>
      <c r="D17" s="14" t="s">
        <v>47</v>
      </c>
      <c r="E17" s="13">
        <v>40</v>
      </c>
      <c r="F17" s="30"/>
      <c r="G17" s="15"/>
      <c r="H17" s="31"/>
    </row>
    <row r="18" spans="1:8" ht="19.5" customHeight="1">
      <c r="A18" s="14" t="s">
        <v>90</v>
      </c>
      <c r="B18" s="13" t="s">
        <v>15</v>
      </c>
      <c r="C18" s="18" t="s">
        <v>90</v>
      </c>
      <c r="D18" s="14" t="s">
        <v>89</v>
      </c>
      <c r="E18" s="13">
        <v>41</v>
      </c>
      <c r="F18" s="30"/>
      <c r="G18" s="15"/>
      <c r="H18" s="31"/>
    </row>
    <row r="19" spans="1:8" ht="19.5" customHeight="1">
      <c r="A19" s="14" t="s">
        <v>90</v>
      </c>
      <c r="B19" s="13" t="s">
        <v>55</v>
      </c>
      <c r="C19" s="18" t="s">
        <v>90</v>
      </c>
      <c r="D19" s="14" t="s">
        <v>44</v>
      </c>
      <c r="E19" s="13">
        <v>42</v>
      </c>
      <c r="F19" s="30"/>
      <c r="G19" s="15"/>
      <c r="H19" s="31"/>
    </row>
    <row r="20" spans="1:8" ht="19.5" customHeight="1">
      <c r="A20" s="14" t="s">
        <v>90</v>
      </c>
      <c r="B20" s="13" t="s">
        <v>1</v>
      </c>
      <c r="C20" s="18" t="s">
        <v>90</v>
      </c>
      <c r="D20" s="14" t="s">
        <v>67</v>
      </c>
      <c r="E20" s="13">
        <v>43</v>
      </c>
      <c r="F20" s="30"/>
      <c r="G20" s="15"/>
      <c r="H20" s="31"/>
    </row>
    <row r="21" spans="1:8" ht="19.5" customHeight="1">
      <c r="A21" s="14" t="s">
        <v>90</v>
      </c>
      <c r="B21" s="13" t="s">
        <v>49</v>
      </c>
      <c r="C21" s="18" t="s">
        <v>90</v>
      </c>
      <c r="D21" s="14" t="s">
        <v>9</v>
      </c>
      <c r="E21" s="13">
        <v>44</v>
      </c>
      <c r="F21" s="30"/>
      <c r="G21" s="15"/>
      <c r="H21" s="31"/>
    </row>
    <row r="22" spans="1:8" ht="19.5" customHeight="1">
      <c r="A22" s="14" t="s">
        <v>90</v>
      </c>
      <c r="B22" s="13" t="s">
        <v>13</v>
      </c>
      <c r="C22" s="18" t="s">
        <v>90</v>
      </c>
      <c r="D22" s="14" t="s">
        <v>50</v>
      </c>
      <c r="E22" s="13">
        <v>45</v>
      </c>
      <c r="F22" s="30"/>
      <c r="G22" s="15"/>
      <c r="H22" s="31"/>
    </row>
    <row r="23" spans="1:8" ht="19.5" customHeight="1">
      <c r="A23" s="14" t="s">
        <v>90</v>
      </c>
      <c r="B23" s="13" t="s">
        <v>60</v>
      </c>
      <c r="C23" s="18" t="s">
        <v>90</v>
      </c>
      <c r="D23" s="14" t="s">
        <v>22</v>
      </c>
      <c r="E23" s="13">
        <v>46</v>
      </c>
      <c r="F23" s="30"/>
      <c r="G23" s="15"/>
      <c r="H23" s="31"/>
    </row>
    <row r="24" spans="1:8" ht="19.5" customHeight="1">
      <c r="A24" s="14" t="s">
        <v>90</v>
      </c>
      <c r="B24" s="13" t="s">
        <v>14</v>
      </c>
      <c r="C24" s="18" t="s">
        <v>90</v>
      </c>
      <c r="D24" s="14" t="s">
        <v>10</v>
      </c>
      <c r="E24" s="13">
        <v>47</v>
      </c>
      <c r="F24" s="30"/>
      <c r="G24" s="15"/>
      <c r="H24" s="31"/>
    </row>
    <row r="25" spans="1:8" ht="19.5" customHeight="1">
      <c r="A25" s="14" t="s">
        <v>90</v>
      </c>
      <c r="B25" s="13" t="s">
        <v>58</v>
      </c>
      <c r="C25" s="18" t="s">
        <v>90</v>
      </c>
      <c r="D25" s="14" t="s">
        <v>23</v>
      </c>
      <c r="E25" s="13">
        <v>48</v>
      </c>
      <c r="F25" s="30">
        <f>G25+H25</f>
        <v>47.45</v>
      </c>
      <c r="G25" s="15">
        <v>47.45</v>
      </c>
      <c r="H25" s="31"/>
    </row>
    <row r="26" spans="1:8" ht="19.5" customHeight="1">
      <c r="A26" s="14" t="s">
        <v>90</v>
      </c>
      <c r="B26" s="13" t="s">
        <v>73</v>
      </c>
      <c r="C26" s="18" t="s">
        <v>90</v>
      </c>
      <c r="D26" s="14" t="s">
        <v>76</v>
      </c>
      <c r="E26" s="13">
        <v>49</v>
      </c>
      <c r="F26" s="30"/>
      <c r="G26" s="15"/>
      <c r="H26" s="31"/>
    </row>
    <row r="27" spans="1:8" ht="19.5" customHeight="1">
      <c r="A27" s="14" t="s">
        <v>90</v>
      </c>
      <c r="B27" s="13" t="s">
        <v>21</v>
      </c>
      <c r="C27" s="18" t="s">
        <v>90</v>
      </c>
      <c r="D27" s="14" t="s">
        <v>83</v>
      </c>
      <c r="E27" s="13">
        <v>50</v>
      </c>
      <c r="F27" s="30"/>
      <c r="G27" s="15"/>
      <c r="H27" s="31"/>
    </row>
    <row r="28" spans="1:8" ht="19.5" customHeight="1">
      <c r="A28" s="14" t="s">
        <v>90</v>
      </c>
      <c r="B28" s="13" t="s">
        <v>82</v>
      </c>
      <c r="C28" s="18" t="s">
        <v>90</v>
      </c>
      <c r="D28" s="14" t="s">
        <v>17</v>
      </c>
      <c r="E28" s="13">
        <v>51</v>
      </c>
      <c r="F28" s="30">
        <f>G28+H28</f>
        <v>15.59</v>
      </c>
      <c r="G28" s="15"/>
      <c r="H28" s="31">
        <v>15.59</v>
      </c>
    </row>
    <row r="29" spans="1:8" ht="19.5" customHeight="1">
      <c r="A29" s="14" t="s">
        <v>90</v>
      </c>
      <c r="B29" s="13" t="s">
        <v>34</v>
      </c>
      <c r="C29" s="18" t="s">
        <v>90</v>
      </c>
      <c r="D29" s="14" t="s">
        <v>90</v>
      </c>
      <c r="E29" s="13">
        <v>52</v>
      </c>
      <c r="F29" s="30"/>
      <c r="G29" s="31"/>
      <c r="H29" s="31"/>
    </row>
    <row r="30" spans="1:8" ht="19.5" customHeight="1">
      <c r="A30" s="20" t="s">
        <v>234</v>
      </c>
      <c r="B30" s="13" t="s">
        <v>62</v>
      </c>
      <c r="C30" s="30">
        <f>C7+C8</f>
        <v>2100.2200000000003</v>
      </c>
      <c r="D30" s="21" t="s">
        <v>232</v>
      </c>
      <c r="E30" s="13">
        <v>53</v>
      </c>
      <c r="F30" s="30">
        <f>SUM(F7:F28)</f>
        <v>2042.85</v>
      </c>
      <c r="G30" s="30">
        <f>SUM(G7:G28)</f>
        <v>2027.26</v>
      </c>
      <c r="H30" s="30">
        <f>SUM(H7:H28)</f>
        <v>15.59</v>
      </c>
    </row>
    <row r="31" spans="1:8" ht="19.5" customHeight="1">
      <c r="A31" s="14" t="s">
        <v>46</v>
      </c>
      <c r="B31" s="13" t="s">
        <v>27</v>
      </c>
      <c r="C31" s="30">
        <f>C32+C33</f>
        <v>106.53</v>
      </c>
      <c r="D31" s="22" t="s">
        <v>233</v>
      </c>
      <c r="E31" s="13">
        <v>54</v>
      </c>
      <c r="F31" s="30">
        <v>163.9</v>
      </c>
      <c r="G31" s="30">
        <v>163.9</v>
      </c>
      <c r="H31" s="31"/>
    </row>
    <row r="32" spans="1:8" ht="19.5" customHeight="1">
      <c r="A32" s="14" t="s">
        <v>99</v>
      </c>
      <c r="B32" s="13" t="s">
        <v>78</v>
      </c>
      <c r="C32" s="30">
        <v>106.53</v>
      </c>
      <c r="D32" s="22"/>
      <c r="E32" s="13">
        <v>55</v>
      </c>
      <c r="F32" s="30"/>
      <c r="G32" s="31"/>
      <c r="H32" s="31"/>
    </row>
    <row r="33" spans="1:8" ht="19.5" customHeight="1">
      <c r="A33" s="14" t="s">
        <v>100</v>
      </c>
      <c r="B33" s="13" t="s">
        <v>43</v>
      </c>
      <c r="C33" s="15"/>
      <c r="D33" s="22"/>
      <c r="E33" s="13">
        <v>56</v>
      </c>
      <c r="F33" s="30"/>
      <c r="G33" s="31"/>
      <c r="H33" s="31"/>
    </row>
    <row r="34" spans="1:8" ht="19.5" customHeight="1">
      <c r="A34" s="14" t="s">
        <v>90</v>
      </c>
      <c r="B34" s="13" t="s">
        <v>81</v>
      </c>
      <c r="C34" s="18"/>
      <c r="D34" s="14"/>
      <c r="E34" s="13">
        <v>57</v>
      </c>
      <c r="F34" s="30"/>
      <c r="G34" s="31"/>
      <c r="H34" s="31"/>
    </row>
    <row r="35" spans="1:8" ht="19.5" customHeight="1">
      <c r="A35" s="20" t="s">
        <v>31</v>
      </c>
      <c r="B35" s="13" t="s">
        <v>40</v>
      </c>
      <c r="C35" s="15">
        <f>C30+C31</f>
        <v>2206.7500000000005</v>
      </c>
      <c r="D35" s="20" t="s">
        <v>31</v>
      </c>
      <c r="E35" s="13">
        <v>58</v>
      </c>
      <c r="F35" s="30">
        <f>F31+F30</f>
        <v>2206.75</v>
      </c>
      <c r="G35" s="30">
        <f>G31+G30</f>
        <v>2191.16</v>
      </c>
      <c r="H35" s="30">
        <f>H31+H30</f>
        <v>15.59</v>
      </c>
    </row>
  </sheetData>
  <sheetProtection/>
  <mergeCells count="3">
    <mergeCell ref="A4:C4"/>
    <mergeCell ref="D4:H4"/>
    <mergeCell ref="A2:H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33" t="s">
        <v>226</v>
      </c>
    </row>
    <row r="2" spans="1:7" ht="25.5">
      <c r="A2" s="54" t="s">
        <v>225</v>
      </c>
      <c r="B2" s="54"/>
      <c r="C2" s="54"/>
      <c r="D2" s="54"/>
      <c r="E2" s="54"/>
      <c r="F2" s="54"/>
      <c r="G2" s="54"/>
    </row>
    <row r="3" spans="1:7" s="1" customFormat="1" ht="14.25">
      <c r="A3" s="28" t="s">
        <v>238</v>
      </c>
      <c r="B3" s="29"/>
      <c r="C3" s="29"/>
      <c r="D3" s="29"/>
      <c r="E3" s="29"/>
      <c r="F3" s="29"/>
      <c r="G3" s="34" t="s">
        <v>95</v>
      </c>
    </row>
    <row r="4" spans="1:7" ht="12.75" customHeight="1">
      <c r="A4" s="50" t="s">
        <v>71</v>
      </c>
      <c r="B4" s="50" t="s">
        <v>90</v>
      </c>
      <c r="C4" s="50" t="s">
        <v>90</v>
      </c>
      <c r="D4" s="50" t="s">
        <v>90</v>
      </c>
      <c r="E4" s="50" t="s">
        <v>37</v>
      </c>
      <c r="F4" s="50" t="s">
        <v>90</v>
      </c>
      <c r="G4" s="50" t="s">
        <v>90</v>
      </c>
    </row>
    <row r="5" spans="1:7" ht="12.75" customHeight="1">
      <c r="A5" s="50" t="s">
        <v>33</v>
      </c>
      <c r="B5" s="50" t="s">
        <v>90</v>
      </c>
      <c r="C5" s="50" t="s">
        <v>90</v>
      </c>
      <c r="D5" s="50" t="s">
        <v>75</v>
      </c>
      <c r="E5" s="50" t="s">
        <v>30</v>
      </c>
      <c r="F5" s="50" t="s">
        <v>66</v>
      </c>
      <c r="G5" s="50" t="s">
        <v>6</v>
      </c>
    </row>
    <row r="6" spans="1:7" ht="12.75" customHeight="1">
      <c r="A6" s="50" t="s">
        <v>90</v>
      </c>
      <c r="B6" s="50" t="s">
        <v>90</v>
      </c>
      <c r="C6" s="50" t="s">
        <v>90</v>
      </c>
      <c r="D6" s="50" t="s">
        <v>90</v>
      </c>
      <c r="E6" s="50" t="s">
        <v>90</v>
      </c>
      <c r="F6" s="50"/>
      <c r="G6" s="50"/>
    </row>
    <row r="7" spans="1:7" ht="12.75" customHeight="1">
      <c r="A7" s="50" t="s">
        <v>90</v>
      </c>
      <c r="B7" s="50" t="s">
        <v>90</v>
      </c>
      <c r="C7" s="50" t="s">
        <v>90</v>
      </c>
      <c r="D7" s="50" t="s">
        <v>90</v>
      </c>
      <c r="E7" s="50" t="s">
        <v>90</v>
      </c>
      <c r="F7" s="50"/>
      <c r="G7" s="50"/>
    </row>
    <row r="8" spans="1:7" ht="12.75" customHeight="1">
      <c r="A8" s="50" t="s">
        <v>12</v>
      </c>
      <c r="B8" s="50" t="s">
        <v>56</v>
      </c>
      <c r="C8" s="50" t="s">
        <v>65</v>
      </c>
      <c r="D8" s="27" t="s">
        <v>8</v>
      </c>
      <c r="E8" s="13">
        <v>1</v>
      </c>
      <c r="F8" s="13">
        <v>2</v>
      </c>
      <c r="G8" s="13">
        <v>3</v>
      </c>
    </row>
    <row r="9" spans="1:7" ht="12.75" customHeight="1">
      <c r="A9" s="50" t="s">
        <v>90</v>
      </c>
      <c r="B9" s="50" t="s">
        <v>90</v>
      </c>
      <c r="C9" s="50" t="s">
        <v>90</v>
      </c>
      <c r="D9" s="27" t="s">
        <v>30</v>
      </c>
      <c r="E9" s="15">
        <f>E10+E13+E16</f>
        <v>2027.26</v>
      </c>
      <c r="F9" s="15">
        <f>F10+F13+F16</f>
        <v>1195.75</v>
      </c>
      <c r="G9" s="15">
        <f>G10+G13+G16</f>
        <v>831.5100000000001</v>
      </c>
    </row>
    <row r="10" spans="1:7" ht="12.75" customHeight="1">
      <c r="A10" s="52" t="s">
        <v>242</v>
      </c>
      <c r="B10" s="51" t="s">
        <v>90</v>
      </c>
      <c r="C10" s="51" t="s">
        <v>90</v>
      </c>
      <c r="D10" s="45" t="s">
        <v>243</v>
      </c>
      <c r="E10" s="15">
        <f>F10+G10</f>
        <v>11.69</v>
      </c>
      <c r="F10" s="15">
        <f>F11</f>
        <v>0</v>
      </c>
      <c r="G10" s="15">
        <f>G11</f>
        <v>11.69</v>
      </c>
    </row>
    <row r="11" spans="1:7" ht="12.75" customHeight="1">
      <c r="A11" s="52" t="s">
        <v>244</v>
      </c>
      <c r="B11" s="51" t="s">
        <v>90</v>
      </c>
      <c r="C11" s="51" t="s">
        <v>90</v>
      </c>
      <c r="D11" s="45" t="s">
        <v>245</v>
      </c>
      <c r="E11" s="15">
        <f aca="true" t="shared" si="0" ref="E11:E18">F11+G11</f>
        <v>11.69</v>
      </c>
      <c r="F11" s="15">
        <f>F12</f>
        <v>0</v>
      </c>
      <c r="G11" s="15">
        <f>G12</f>
        <v>11.69</v>
      </c>
    </row>
    <row r="12" spans="1:7" ht="12.75" customHeight="1">
      <c r="A12" s="52" t="s">
        <v>246</v>
      </c>
      <c r="B12" s="51" t="s">
        <v>90</v>
      </c>
      <c r="C12" s="51" t="s">
        <v>90</v>
      </c>
      <c r="D12" s="45" t="s">
        <v>247</v>
      </c>
      <c r="E12" s="15">
        <f t="shared" si="0"/>
        <v>11.69</v>
      </c>
      <c r="F12" s="15"/>
      <c r="G12" s="15">
        <v>11.69</v>
      </c>
    </row>
    <row r="13" spans="1:7" ht="13.5">
      <c r="A13" s="52" t="s">
        <v>248</v>
      </c>
      <c r="B13" s="51" t="s">
        <v>90</v>
      </c>
      <c r="C13" s="51" t="s">
        <v>90</v>
      </c>
      <c r="D13" s="45" t="s">
        <v>265</v>
      </c>
      <c r="E13" s="15">
        <f t="shared" si="0"/>
        <v>1968.12</v>
      </c>
      <c r="F13" s="15">
        <f>F14</f>
        <v>1148.3</v>
      </c>
      <c r="G13" s="15">
        <f>G14</f>
        <v>819.82</v>
      </c>
    </row>
    <row r="14" spans="1:7" ht="13.5">
      <c r="A14" s="52" t="s">
        <v>250</v>
      </c>
      <c r="B14" s="51" t="s">
        <v>90</v>
      </c>
      <c r="C14" s="51" t="s">
        <v>90</v>
      </c>
      <c r="D14" s="45" t="s">
        <v>266</v>
      </c>
      <c r="E14" s="15">
        <f t="shared" si="0"/>
        <v>1968.12</v>
      </c>
      <c r="F14" s="15">
        <f>F15</f>
        <v>1148.3</v>
      </c>
      <c r="G14" s="15">
        <f>G15</f>
        <v>819.82</v>
      </c>
    </row>
    <row r="15" spans="1:7" ht="13.5">
      <c r="A15" s="52" t="s">
        <v>252</v>
      </c>
      <c r="B15" s="51" t="s">
        <v>90</v>
      </c>
      <c r="C15" s="51" t="s">
        <v>90</v>
      </c>
      <c r="D15" s="45" t="s">
        <v>267</v>
      </c>
      <c r="E15" s="15">
        <f t="shared" si="0"/>
        <v>1968.12</v>
      </c>
      <c r="F15" s="15">
        <v>1148.3</v>
      </c>
      <c r="G15" s="15">
        <v>819.82</v>
      </c>
    </row>
    <row r="16" spans="1:7" ht="13.5">
      <c r="A16" s="52" t="s">
        <v>254</v>
      </c>
      <c r="B16" s="51" t="s">
        <v>90</v>
      </c>
      <c r="C16" s="51" t="s">
        <v>90</v>
      </c>
      <c r="D16" s="45" t="s">
        <v>268</v>
      </c>
      <c r="E16" s="15">
        <f t="shared" si="0"/>
        <v>47.45</v>
      </c>
      <c r="F16" s="15">
        <f>F17</f>
        <v>47.45</v>
      </c>
      <c r="G16" s="15">
        <f>G17</f>
        <v>0</v>
      </c>
    </row>
    <row r="17" spans="1:7" ht="13.5">
      <c r="A17" s="52" t="s">
        <v>256</v>
      </c>
      <c r="B17" s="51" t="s">
        <v>90</v>
      </c>
      <c r="C17" s="51" t="s">
        <v>90</v>
      </c>
      <c r="D17" s="45" t="s">
        <v>269</v>
      </c>
      <c r="E17" s="15">
        <f t="shared" si="0"/>
        <v>47.45</v>
      </c>
      <c r="F17" s="15">
        <f>F18</f>
        <v>47.45</v>
      </c>
      <c r="G17" s="15">
        <f>G18</f>
        <v>0</v>
      </c>
    </row>
    <row r="18" spans="1:7" ht="13.5">
      <c r="A18" s="52" t="s">
        <v>258</v>
      </c>
      <c r="B18" s="51" t="s">
        <v>90</v>
      </c>
      <c r="C18" s="51" t="s">
        <v>90</v>
      </c>
      <c r="D18" s="45" t="s">
        <v>270</v>
      </c>
      <c r="E18" s="15">
        <f t="shared" si="0"/>
        <v>47.45</v>
      </c>
      <c r="F18" s="15">
        <v>47.45</v>
      </c>
      <c r="G18" s="15"/>
    </row>
  </sheetData>
  <sheetProtection/>
  <mergeCells count="20">
    <mergeCell ref="A13:C13"/>
    <mergeCell ref="A14:C14"/>
    <mergeCell ref="A15:C15"/>
    <mergeCell ref="A16:C16"/>
    <mergeCell ref="A17:C17"/>
    <mergeCell ref="A18:C18"/>
    <mergeCell ref="E4:G4"/>
    <mergeCell ref="F5:F7"/>
    <mergeCell ref="G5:G7"/>
    <mergeCell ref="A2:G2"/>
    <mergeCell ref="A10:C10"/>
    <mergeCell ref="E5:E7"/>
    <mergeCell ref="A11:C11"/>
    <mergeCell ref="A12:C12"/>
    <mergeCell ref="A8:A9"/>
    <mergeCell ref="B8:B9"/>
    <mergeCell ref="C8:C9"/>
    <mergeCell ref="A4:D4"/>
    <mergeCell ref="A5:C7"/>
    <mergeCell ref="D5:D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61">
      <selection activeCell="F12" sqref="F12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4" width="10.7109375" style="0" customWidth="1"/>
    <col min="5" max="7" width="10.7109375" style="84" customWidth="1"/>
  </cols>
  <sheetData>
    <row r="1" ht="12.75">
      <c r="G1" s="85" t="s">
        <v>114</v>
      </c>
    </row>
    <row r="2" spans="1:7" ht="22.5">
      <c r="A2" s="65" t="s">
        <v>227</v>
      </c>
      <c r="B2" s="65"/>
      <c r="C2" s="65"/>
      <c r="D2" s="65"/>
      <c r="E2" s="65"/>
      <c r="F2" s="65"/>
      <c r="G2" s="65"/>
    </row>
    <row r="3" spans="1:7" ht="12.75">
      <c r="A3" s="10" t="s">
        <v>240</v>
      </c>
      <c r="B3" s="26"/>
      <c r="C3" s="26"/>
      <c r="D3" s="26"/>
      <c r="E3" s="86"/>
      <c r="F3" s="86"/>
      <c r="G3" s="87" t="s">
        <v>103</v>
      </c>
    </row>
    <row r="4" spans="1:7" ht="12.75" customHeight="1">
      <c r="A4" s="50" t="s">
        <v>71</v>
      </c>
      <c r="B4" s="50" t="s">
        <v>90</v>
      </c>
      <c r="C4" s="50" t="s">
        <v>90</v>
      </c>
      <c r="D4" s="50" t="s">
        <v>162</v>
      </c>
      <c r="E4" s="88" t="s">
        <v>166</v>
      </c>
      <c r="F4" s="88"/>
      <c r="G4" s="88" t="s">
        <v>165</v>
      </c>
    </row>
    <row r="5" spans="1:7" ht="12.75" customHeight="1">
      <c r="A5" s="50" t="s">
        <v>104</v>
      </c>
      <c r="B5" s="50" t="s">
        <v>90</v>
      </c>
      <c r="C5" s="50" t="s">
        <v>75</v>
      </c>
      <c r="D5" s="50"/>
      <c r="E5" s="88"/>
      <c r="F5" s="88"/>
      <c r="G5" s="88"/>
    </row>
    <row r="6" spans="1:7" ht="12.75" customHeight="1">
      <c r="A6" s="50" t="s">
        <v>90</v>
      </c>
      <c r="B6" s="50" t="s">
        <v>90</v>
      </c>
      <c r="C6" s="50" t="s">
        <v>90</v>
      </c>
      <c r="D6" s="50"/>
      <c r="E6" s="89" t="s">
        <v>163</v>
      </c>
      <c r="F6" s="89" t="s">
        <v>164</v>
      </c>
      <c r="G6" s="88"/>
    </row>
    <row r="7" spans="1:7" ht="12.75" customHeight="1">
      <c r="A7" s="50" t="s">
        <v>90</v>
      </c>
      <c r="B7" s="50" t="s">
        <v>90</v>
      </c>
      <c r="C7" s="50" t="s">
        <v>90</v>
      </c>
      <c r="D7" s="50"/>
      <c r="E7" s="90"/>
      <c r="F7" s="90"/>
      <c r="G7" s="88"/>
    </row>
    <row r="8" spans="1:7" ht="12.75" customHeight="1">
      <c r="A8" s="50" t="s">
        <v>12</v>
      </c>
      <c r="B8" s="50" t="s">
        <v>56</v>
      </c>
      <c r="C8" s="27" t="s">
        <v>8</v>
      </c>
      <c r="D8" s="13" t="s">
        <v>228</v>
      </c>
      <c r="E8" s="31">
        <v>1</v>
      </c>
      <c r="F8" s="31">
        <v>2</v>
      </c>
      <c r="G8" s="31">
        <v>3</v>
      </c>
    </row>
    <row r="9" spans="1:7" ht="12.75" customHeight="1">
      <c r="A9" s="50" t="s">
        <v>90</v>
      </c>
      <c r="B9" s="50" t="s">
        <v>90</v>
      </c>
      <c r="C9" s="27" t="s">
        <v>30</v>
      </c>
      <c r="D9" s="15">
        <f>E9+F9+G9</f>
        <v>2027.2600000000002</v>
      </c>
      <c r="E9" s="91">
        <f>E10+E18+E46+E63+E71+E74+E85+E101</f>
        <v>1187.0400000000002</v>
      </c>
      <c r="F9" s="91">
        <f>F10+F18+F46+F63+F71+F74+F85+F101</f>
        <v>8.709999999999999</v>
      </c>
      <c r="G9" s="91">
        <f>G10+G18+G46+G63+G71+G74+G85+G101</f>
        <v>831.51</v>
      </c>
    </row>
    <row r="10" spans="1:7" ht="12.75" customHeight="1">
      <c r="A10" s="63">
        <v>301</v>
      </c>
      <c r="B10" s="63"/>
      <c r="C10" s="9" t="s">
        <v>136</v>
      </c>
      <c r="D10" s="35">
        <f>SUM(D11:D17)</f>
        <v>1179.33</v>
      </c>
      <c r="E10" s="35">
        <f>SUM(E11:E17)</f>
        <v>1033.39</v>
      </c>
      <c r="F10" s="35"/>
      <c r="G10" s="35">
        <f>SUM(G11:G17)</f>
        <v>145.94</v>
      </c>
    </row>
    <row r="11" spans="1:7" ht="12.75" customHeight="1">
      <c r="A11" s="53">
        <v>30101</v>
      </c>
      <c r="B11" s="53"/>
      <c r="C11" s="7" t="s">
        <v>137</v>
      </c>
      <c r="D11" s="15">
        <f>E11+F11+G11</f>
        <v>297.06</v>
      </c>
      <c r="E11" s="92">
        <v>297.06</v>
      </c>
      <c r="F11" s="92"/>
      <c r="G11" s="92"/>
    </row>
    <row r="12" spans="1:7" ht="12.75" customHeight="1">
      <c r="A12" s="53">
        <v>30102</v>
      </c>
      <c r="B12" s="53"/>
      <c r="C12" s="7" t="s">
        <v>138</v>
      </c>
      <c r="D12" s="15">
        <f aca="true" t="shared" si="0" ref="D12:D45">E12+F12+G12</f>
        <v>238.61</v>
      </c>
      <c r="E12" s="92">
        <v>133.47</v>
      </c>
      <c r="F12" s="92"/>
      <c r="G12" s="92">
        <v>105.14</v>
      </c>
    </row>
    <row r="13" spans="1:7" ht="12.75" customHeight="1">
      <c r="A13" s="64">
        <v>30103</v>
      </c>
      <c r="B13" s="64"/>
      <c r="C13" s="7" t="s">
        <v>139</v>
      </c>
      <c r="D13" s="15">
        <f t="shared" si="0"/>
        <v>41.89</v>
      </c>
      <c r="E13" s="92">
        <v>41.89</v>
      </c>
      <c r="F13" s="92"/>
      <c r="G13" s="92"/>
    </row>
    <row r="14" spans="1:7" ht="12.75" customHeight="1">
      <c r="A14" s="53">
        <v>30104</v>
      </c>
      <c r="B14" s="53"/>
      <c r="C14" s="7" t="s">
        <v>116</v>
      </c>
      <c r="D14" s="15">
        <f t="shared" si="0"/>
        <v>263.26</v>
      </c>
      <c r="E14" s="92">
        <f>256.49</f>
        <v>256.49</v>
      </c>
      <c r="F14" s="92"/>
      <c r="G14" s="92">
        <f>6.77</f>
        <v>6.77</v>
      </c>
    </row>
    <row r="15" spans="1:7" ht="12.75" customHeight="1">
      <c r="A15" s="59">
        <v>30106</v>
      </c>
      <c r="B15" s="60"/>
      <c r="C15" s="7" t="s">
        <v>172</v>
      </c>
      <c r="D15" s="15">
        <f t="shared" si="0"/>
        <v>42.870000000000005</v>
      </c>
      <c r="E15" s="92">
        <v>34.81</v>
      </c>
      <c r="F15" s="92"/>
      <c r="G15" s="92">
        <v>8.06</v>
      </c>
    </row>
    <row r="16" spans="1:7" ht="12.75" customHeight="1">
      <c r="A16" s="59">
        <v>30107</v>
      </c>
      <c r="B16" s="60"/>
      <c r="C16" s="7" t="s">
        <v>173</v>
      </c>
      <c r="D16" s="15"/>
      <c r="E16" s="92"/>
      <c r="F16" s="92"/>
      <c r="G16" s="92"/>
    </row>
    <row r="17" spans="1:7" ht="12.75" customHeight="1">
      <c r="A17" s="53">
        <v>30199</v>
      </c>
      <c r="B17" s="53"/>
      <c r="C17" s="7" t="s">
        <v>117</v>
      </c>
      <c r="D17" s="15">
        <f t="shared" si="0"/>
        <v>295.64</v>
      </c>
      <c r="E17" s="92">
        <v>269.67</v>
      </c>
      <c r="F17" s="92"/>
      <c r="G17" s="92">
        <f>25.97</f>
        <v>25.97</v>
      </c>
    </row>
    <row r="18" spans="1:7" ht="12.75" customHeight="1">
      <c r="A18" s="63">
        <v>302</v>
      </c>
      <c r="B18" s="63"/>
      <c r="C18" s="9" t="s">
        <v>118</v>
      </c>
      <c r="D18" s="35">
        <f>SUM(D19:D45)</f>
        <v>485.68000000000006</v>
      </c>
      <c r="E18" s="35"/>
      <c r="F18" s="35">
        <f>SUM(F19:F45)</f>
        <v>8.709999999999999</v>
      </c>
      <c r="G18" s="35">
        <f>SUM(G19:G45)</f>
        <v>476.97</v>
      </c>
    </row>
    <row r="19" spans="1:7" ht="12.75" customHeight="1">
      <c r="A19" s="53">
        <v>30201</v>
      </c>
      <c r="B19" s="53"/>
      <c r="C19" s="7" t="s">
        <v>119</v>
      </c>
      <c r="D19" s="15">
        <f t="shared" si="0"/>
        <v>19.06</v>
      </c>
      <c r="E19" s="92"/>
      <c r="F19" s="92">
        <v>0.08</v>
      </c>
      <c r="G19" s="92">
        <v>18.98</v>
      </c>
    </row>
    <row r="20" spans="1:7" ht="12.75" customHeight="1">
      <c r="A20" s="53">
        <v>30202</v>
      </c>
      <c r="B20" s="53"/>
      <c r="C20" s="7" t="s">
        <v>120</v>
      </c>
      <c r="D20" s="15">
        <f t="shared" si="0"/>
        <v>2</v>
      </c>
      <c r="E20" s="92"/>
      <c r="F20" s="92"/>
      <c r="G20" s="93">
        <v>2</v>
      </c>
    </row>
    <row r="21" spans="1:7" ht="12.75" customHeight="1">
      <c r="A21" s="59">
        <v>30203</v>
      </c>
      <c r="B21" s="60"/>
      <c r="C21" s="7" t="s">
        <v>140</v>
      </c>
      <c r="D21" s="15"/>
      <c r="E21" s="92"/>
      <c r="F21" s="92"/>
      <c r="G21" s="92"/>
    </row>
    <row r="22" spans="1:7" ht="12.75" customHeight="1">
      <c r="A22" s="59">
        <v>30204</v>
      </c>
      <c r="B22" s="60"/>
      <c r="C22" s="7" t="s">
        <v>141</v>
      </c>
      <c r="D22" s="15">
        <f t="shared" si="0"/>
        <v>0.08</v>
      </c>
      <c r="E22" s="92"/>
      <c r="F22" s="92"/>
      <c r="G22" s="92">
        <v>0.08</v>
      </c>
    </row>
    <row r="23" spans="1:7" ht="12.75" customHeight="1">
      <c r="A23" s="53">
        <v>30205</v>
      </c>
      <c r="B23" s="53"/>
      <c r="C23" s="7" t="s">
        <v>121</v>
      </c>
      <c r="D23" s="15">
        <f t="shared" si="0"/>
        <v>3.83</v>
      </c>
      <c r="E23" s="92"/>
      <c r="F23" s="92"/>
      <c r="G23" s="92">
        <v>3.83</v>
      </c>
    </row>
    <row r="24" spans="1:7" ht="12.75" customHeight="1">
      <c r="A24" s="53">
        <v>30206</v>
      </c>
      <c r="B24" s="53"/>
      <c r="C24" s="7" t="s">
        <v>122</v>
      </c>
      <c r="D24" s="15">
        <f t="shared" si="0"/>
        <v>23.05</v>
      </c>
      <c r="E24" s="92"/>
      <c r="F24" s="92"/>
      <c r="G24" s="92">
        <v>23.05</v>
      </c>
    </row>
    <row r="25" spans="1:7" ht="12.75" customHeight="1">
      <c r="A25" s="53">
        <v>30207</v>
      </c>
      <c r="B25" s="53"/>
      <c r="C25" s="7" t="s">
        <v>123</v>
      </c>
      <c r="D25" s="15">
        <f t="shared" si="0"/>
        <v>2.33</v>
      </c>
      <c r="E25" s="92"/>
      <c r="F25" s="92"/>
      <c r="G25" s="92">
        <v>2.33</v>
      </c>
    </row>
    <row r="26" spans="1:7" ht="12.75" customHeight="1">
      <c r="A26" s="59">
        <v>30208</v>
      </c>
      <c r="B26" s="60"/>
      <c r="C26" s="7" t="s">
        <v>174</v>
      </c>
      <c r="D26" s="15"/>
      <c r="E26" s="92"/>
      <c r="F26" s="92"/>
      <c r="G26" s="92"/>
    </row>
    <row r="27" spans="1:7" ht="12.75" customHeight="1">
      <c r="A27" s="53">
        <v>30209</v>
      </c>
      <c r="B27" s="53"/>
      <c r="C27" s="7" t="s">
        <v>124</v>
      </c>
      <c r="D27" s="15">
        <f t="shared" si="0"/>
        <v>152.08</v>
      </c>
      <c r="E27" s="92"/>
      <c r="F27" s="92"/>
      <c r="G27" s="92">
        <v>152.08</v>
      </c>
    </row>
    <row r="28" spans="1:7" ht="12.75" customHeight="1">
      <c r="A28" s="53">
        <v>30211</v>
      </c>
      <c r="B28" s="53"/>
      <c r="C28" s="7" t="s">
        <v>125</v>
      </c>
      <c r="D28" s="15">
        <f t="shared" si="0"/>
        <v>14.71</v>
      </c>
      <c r="E28" s="92"/>
      <c r="F28" s="92"/>
      <c r="G28" s="92">
        <v>14.71</v>
      </c>
    </row>
    <row r="29" spans="1:7" ht="12.75" customHeight="1">
      <c r="A29" s="53">
        <v>30212</v>
      </c>
      <c r="B29" s="53"/>
      <c r="C29" s="7" t="s">
        <v>175</v>
      </c>
      <c r="D29" s="15">
        <f t="shared" si="0"/>
        <v>12.51</v>
      </c>
      <c r="E29" s="92"/>
      <c r="F29" s="92"/>
      <c r="G29" s="92">
        <v>12.51</v>
      </c>
    </row>
    <row r="30" spans="1:7" ht="12.75" customHeight="1">
      <c r="A30" s="53">
        <v>30213</v>
      </c>
      <c r="B30" s="53"/>
      <c r="C30" s="7" t="s">
        <v>176</v>
      </c>
      <c r="D30" s="15">
        <f t="shared" si="0"/>
        <v>34.77</v>
      </c>
      <c r="E30" s="92"/>
      <c r="F30" s="92"/>
      <c r="G30" s="92">
        <v>34.77</v>
      </c>
    </row>
    <row r="31" spans="1:7" ht="12.75" customHeight="1">
      <c r="A31" s="59">
        <v>30214</v>
      </c>
      <c r="B31" s="60"/>
      <c r="C31" s="7" t="s">
        <v>126</v>
      </c>
      <c r="D31" s="15">
        <f t="shared" si="0"/>
        <v>34.16</v>
      </c>
      <c r="E31" s="92"/>
      <c r="F31" s="92"/>
      <c r="G31" s="92">
        <v>34.16</v>
      </c>
    </row>
    <row r="32" spans="1:7" ht="12.75" customHeight="1">
      <c r="A32" s="53">
        <v>30215</v>
      </c>
      <c r="B32" s="53"/>
      <c r="C32" s="7" t="s">
        <v>127</v>
      </c>
      <c r="D32" s="15"/>
      <c r="E32" s="92"/>
      <c r="F32" s="92"/>
      <c r="G32" s="92"/>
    </row>
    <row r="33" spans="1:7" ht="12.75" customHeight="1">
      <c r="A33" s="53">
        <v>30216</v>
      </c>
      <c r="B33" s="53"/>
      <c r="C33" s="7" t="s">
        <v>142</v>
      </c>
      <c r="D33" s="15">
        <f t="shared" si="0"/>
        <v>20.29</v>
      </c>
      <c r="E33" s="92"/>
      <c r="F33" s="92"/>
      <c r="G33" s="92">
        <v>20.29</v>
      </c>
    </row>
    <row r="34" spans="1:7" ht="12.75" customHeight="1">
      <c r="A34" s="53">
        <v>30217</v>
      </c>
      <c r="B34" s="53"/>
      <c r="C34" s="7" t="s">
        <v>128</v>
      </c>
      <c r="D34" s="15">
        <f t="shared" si="0"/>
        <v>2.76</v>
      </c>
      <c r="E34" s="92"/>
      <c r="F34" s="92"/>
      <c r="G34" s="92">
        <v>2.76</v>
      </c>
    </row>
    <row r="35" spans="1:7" ht="12.75" customHeight="1">
      <c r="A35" s="59">
        <v>30218</v>
      </c>
      <c r="B35" s="60"/>
      <c r="C35" s="7" t="s">
        <v>143</v>
      </c>
      <c r="D35" s="15">
        <f t="shared" si="0"/>
        <v>30.53</v>
      </c>
      <c r="E35" s="92"/>
      <c r="F35" s="92"/>
      <c r="G35" s="92">
        <v>30.53</v>
      </c>
    </row>
    <row r="36" spans="1:7" ht="12.75" customHeight="1">
      <c r="A36" s="59">
        <v>30224</v>
      </c>
      <c r="B36" s="60"/>
      <c r="C36" s="7" t="s">
        <v>177</v>
      </c>
      <c r="D36" s="15"/>
      <c r="E36" s="92"/>
      <c r="F36" s="92"/>
      <c r="G36" s="92"/>
    </row>
    <row r="37" spans="1:7" ht="12.75" customHeight="1">
      <c r="A37" s="59">
        <v>30225</v>
      </c>
      <c r="B37" s="60"/>
      <c r="C37" s="7" t="s">
        <v>144</v>
      </c>
      <c r="D37" s="15"/>
      <c r="E37" s="92"/>
      <c r="F37" s="92"/>
      <c r="G37" s="92"/>
    </row>
    <row r="38" spans="1:7" ht="12.75" customHeight="1">
      <c r="A38" s="53">
        <v>30226</v>
      </c>
      <c r="B38" s="53"/>
      <c r="C38" s="7" t="s">
        <v>129</v>
      </c>
      <c r="D38" s="15">
        <f t="shared" si="0"/>
        <v>0.8</v>
      </c>
      <c r="E38" s="92"/>
      <c r="F38" s="92"/>
      <c r="G38" s="94">
        <v>0.8</v>
      </c>
    </row>
    <row r="39" spans="1:7" ht="12.75" customHeight="1">
      <c r="A39" s="53">
        <v>30227</v>
      </c>
      <c r="B39" s="53"/>
      <c r="C39" s="7" t="s">
        <v>178</v>
      </c>
      <c r="D39" s="15"/>
      <c r="E39" s="92"/>
      <c r="F39" s="92"/>
      <c r="G39" s="92"/>
    </row>
    <row r="40" spans="1:7" ht="12.75" customHeight="1">
      <c r="A40" s="53">
        <v>30228</v>
      </c>
      <c r="B40" s="53"/>
      <c r="C40" s="7" t="s">
        <v>145</v>
      </c>
      <c r="D40" s="15">
        <f t="shared" si="0"/>
        <v>17.88</v>
      </c>
      <c r="E40" s="92"/>
      <c r="F40" s="92">
        <v>8.12</v>
      </c>
      <c r="G40" s="92">
        <v>9.76</v>
      </c>
    </row>
    <row r="41" spans="1:7" ht="12.75" customHeight="1">
      <c r="A41" s="59">
        <v>30229</v>
      </c>
      <c r="B41" s="60"/>
      <c r="C41" s="7" t="s">
        <v>146</v>
      </c>
      <c r="D41" s="15">
        <f t="shared" si="0"/>
        <v>3.2</v>
      </c>
      <c r="E41" s="92"/>
      <c r="F41" s="92"/>
      <c r="G41" s="94">
        <v>3.2</v>
      </c>
    </row>
    <row r="42" spans="1:7" ht="12.75" customHeight="1">
      <c r="A42" s="53">
        <v>30231</v>
      </c>
      <c r="B42" s="53"/>
      <c r="C42" s="7" t="s">
        <v>130</v>
      </c>
      <c r="D42" s="15">
        <f t="shared" si="0"/>
        <v>6.66</v>
      </c>
      <c r="E42" s="92"/>
      <c r="F42" s="94">
        <v>0.5</v>
      </c>
      <c r="G42" s="92">
        <v>6.16</v>
      </c>
    </row>
    <row r="43" spans="1:7" ht="12.75" customHeight="1">
      <c r="A43" s="53">
        <v>30239</v>
      </c>
      <c r="B43" s="53"/>
      <c r="C43" s="7" t="s">
        <v>147</v>
      </c>
      <c r="D43" s="15">
        <f t="shared" si="0"/>
        <v>1.84</v>
      </c>
      <c r="E43" s="92"/>
      <c r="F43" s="92"/>
      <c r="G43" s="92">
        <v>1.84</v>
      </c>
    </row>
    <row r="44" spans="1:7" ht="12.75" customHeight="1">
      <c r="A44" s="59">
        <v>30240</v>
      </c>
      <c r="B44" s="60"/>
      <c r="C44" s="7" t="s">
        <v>148</v>
      </c>
      <c r="D44" s="15"/>
      <c r="E44" s="92"/>
      <c r="F44" s="92"/>
      <c r="G44" s="92"/>
    </row>
    <row r="45" spans="1:7" ht="12.75" customHeight="1">
      <c r="A45" s="53">
        <v>30299</v>
      </c>
      <c r="B45" s="53"/>
      <c r="C45" s="7" t="s">
        <v>149</v>
      </c>
      <c r="D45" s="15">
        <f t="shared" si="0"/>
        <v>103.14</v>
      </c>
      <c r="E45" s="92"/>
      <c r="F45" s="94">
        <v>0.01</v>
      </c>
      <c r="G45" s="92">
        <v>103.13</v>
      </c>
    </row>
    <row r="46" spans="1:7" ht="12.75" customHeight="1">
      <c r="A46" s="63">
        <v>303</v>
      </c>
      <c r="B46" s="63"/>
      <c r="C46" s="9" t="s">
        <v>131</v>
      </c>
      <c r="D46" s="35">
        <f>SUM(D47:D62)</f>
        <v>157.81</v>
      </c>
      <c r="E46" s="35">
        <f>SUM(E47:E62)</f>
        <v>153.65</v>
      </c>
      <c r="F46" s="35"/>
      <c r="G46" s="35">
        <f>SUM(G47:G62)</f>
        <v>4.16</v>
      </c>
    </row>
    <row r="47" spans="1:7" ht="12.75" customHeight="1">
      <c r="A47" s="53">
        <v>30301</v>
      </c>
      <c r="B47" s="53"/>
      <c r="C47" s="7" t="s">
        <v>132</v>
      </c>
      <c r="D47" s="32"/>
      <c r="E47" s="92"/>
      <c r="F47" s="92"/>
      <c r="G47" s="92"/>
    </row>
    <row r="48" spans="1:7" ht="12.75" customHeight="1">
      <c r="A48" s="53">
        <v>30302</v>
      </c>
      <c r="B48" s="53"/>
      <c r="C48" s="7" t="s">
        <v>133</v>
      </c>
      <c r="D48" s="32"/>
      <c r="E48" s="92"/>
      <c r="F48" s="92"/>
      <c r="G48" s="92"/>
    </row>
    <row r="49" spans="1:7" ht="12.75" customHeight="1">
      <c r="A49" s="59">
        <v>30303</v>
      </c>
      <c r="B49" s="60"/>
      <c r="C49" s="7" t="s">
        <v>150</v>
      </c>
      <c r="D49" s="32"/>
      <c r="E49" s="92"/>
      <c r="F49" s="92"/>
      <c r="G49" s="92"/>
    </row>
    <row r="50" spans="1:7" ht="12.75" customHeight="1">
      <c r="A50" s="59">
        <v>30304</v>
      </c>
      <c r="B50" s="60"/>
      <c r="C50" s="7" t="s">
        <v>151</v>
      </c>
      <c r="D50" s="32"/>
      <c r="E50" s="92"/>
      <c r="F50" s="92"/>
      <c r="G50" s="92"/>
    </row>
    <row r="51" spans="1:7" ht="12.75" customHeight="1">
      <c r="A51" s="53">
        <v>30305</v>
      </c>
      <c r="B51" s="53"/>
      <c r="C51" s="7" t="s">
        <v>152</v>
      </c>
      <c r="D51" s="32">
        <f>E51+F51+G51</f>
        <v>58.62</v>
      </c>
      <c r="E51" s="92">
        <v>58.62</v>
      </c>
      <c r="F51" s="92"/>
      <c r="G51" s="92"/>
    </row>
    <row r="52" spans="1:7" ht="12.75" customHeight="1">
      <c r="A52" s="59">
        <v>30306</v>
      </c>
      <c r="B52" s="60"/>
      <c r="C52" s="7" t="s">
        <v>153</v>
      </c>
      <c r="D52" s="32"/>
      <c r="E52" s="92"/>
      <c r="F52" s="92"/>
      <c r="G52" s="92"/>
    </row>
    <row r="53" spans="1:7" ht="12.75" customHeight="1">
      <c r="A53" s="59">
        <v>30307</v>
      </c>
      <c r="B53" s="60"/>
      <c r="C53" s="7" t="s">
        <v>154</v>
      </c>
      <c r="D53" s="32">
        <f>E53+F53+G53</f>
        <v>0.23</v>
      </c>
      <c r="E53" s="92">
        <v>0.23</v>
      </c>
      <c r="F53" s="92"/>
      <c r="G53" s="92"/>
    </row>
    <row r="54" spans="1:7" ht="12.75" customHeight="1">
      <c r="A54" s="59">
        <v>30308</v>
      </c>
      <c r="B54" s="60"/>
      <c r="C54" s="7" t="s">
        <v>179</v>
      </c>
      <c r="D54" s="32"/>
      <c r="E54" s="92"/>
      <c r="F54" s="92"/>
      <c r="G54" s="92"/>
    </row>
    <row r="55" spans="1:7" ht="12.75" customHeight="1">
      <c r="A55" s="59">
        <v>30309</v>
      </c>
      <c r="B55" s="60"/>
      <c r="C55" s="7" t="s">
        <v>155</v>
      </c>
      <c r="D55" s="32">
        <f>E55+F55+G55</f>
        <v>16.91</v>
      </c>
      <c r="E55" s="92">
        <v>16.91</v>
      </c>
      <c r="F55" s="92"/>
      <c r="G55" s="92"/>
    </row>
    <row r="56" spans="1:7" ht="12.75" customHeight="1">
      <c r="A56" s="59">
        <v>30310</v>
      </c>
      <c r="B56" s="60"/>
      <c r="C56" s="7" t="s">
        <v>180</v>
      </c>
      <c r="D56" s="32"/>
      <c r="E56" s="92"/>
      <c r="F56" s="92"/>
      <c r="G56" s="92"/>
    </row>
    <row r="57" spans="1:7" ht="12.75" customHeight="1">
      <c r="A57" s="59">
        <v>30311</v>
      </c>
      <c r="B57" s="60"/>
      <c r="C57" s="7" t="s">
        <v>134</v>
      </c>
      <c r="D57" s="32">
        <f>E57+F57+G57</f>
        <v>81.75</v>
      </c>
      <c r="E57" s="92">
        <v>77.59</v>
      </c>
      <c r="F57" s="92"/>
      <c r="G57" s="92">
        <v>4.16</v>
      </c>
    </row>
    <row r="58" spans="1:7" ht="12.75" customHeight="1">
      <c r="A58" s="59">
        <v>30312</v>
      </c>
      <c r="B58" s="60"/>
      <c r="C58" s="7" t="s">
        <v>181</v>
      </c>
      <c r="D58" s="32"/>
      <c r="E58" s="92"/>
      <c r="F58" s="92"/>
      <c r="G58" s="92"/>
    </row>
    <row r="59" spans="1:7" ht="12.75" customHeight="1">
      <c r="A59" s="59">
        <v>30313</v>
      </c>
      <c r="B59" s="60"/>
      <c r="C59" s="7" t="s">
        <v>156</v>
      </c>
      <c r="D59" s="32"/>
      <c r="E59" s="92"/>
      <c r="F59" s="92"/>
      <c r="G59" s="92"/>
    </row>
    <row r="60" spans="1:7" ht="12.75" customHeight="1">
      <c r="A60" s="59">
        <v>30314</v>
      </c>
      <c r="B60" s="60"/>
      <c r="C60" s="7" t="s">
        <v>182</v>
      </c>
      <c r="D60" s="32"/>
      <c r="E60" s="92"/>
      <c r="F60" s="92"/>
      <c r="G60" s="92"/>
    </row>
    <row r="61" spans="1:7" ht="12.75" customHeight="1">
      <c r="A61" s="59">
        <v>30315</v>
      </c>
      <c r="B61" s="60"/>
      <c r="C61" s="7" t="s">
        <v>183</v>
      </c>
      <c r="D61" s="32"/>
      <c r="E61" s="92"/>
      <c r="F61" s="92"/>
      <c r="G61" s="92"/>
    </row>
    <row r="62" spans="1:7" ht="12.75" customHeight="1">
      <c r="A62" s="59">
        <v>30399</v>
      </c>
      <c r="B62" s="60"/>
      <c r="C62" s="7" t="s">
        <v>135</v>
      </c>
      <c r="D62" s="83">
        <f>E62+F62+G62</f>
        <v>0.3</v>
      </c>
      <c r="E62" s="94">
        <v>0.3</v>
      </c>
      <c r="F62" s="92"/>
      <c r="G62" s="92"/>
    </row>
    <row r="63" spans="1:7" ht="12.75" customHeight="1">
      <c r="A63" s="61">
        <v>304</v>
      </c>
      <c r="B63" s="62"/>
      <c r="C63" s="9" t="s">
        <v>184</v>
      </c>
      <c r="D63" s="35"/>
      <c r="E63" s="35"/>
      <c r="F63" s="35"/>
      <c r="G63" s="35"/>
    </row>
    <row r="64" spans="1:7" ht="12.75" customHeight="1">
      <c r="A64" s="59">
        <v>30401</v>
      </c>
      <c r="B64" s="60"/>
      <c r="C64" s="7" t="s">
        <v>185</v>
      </c>
      <c r="D64" s="32"/>
      <c r="E64" s="92"/>
      <c r="F64" s="92"/>
      <c r="G64" s="92"/>
    </row>
    <row r="65" spans="1:7" ht="12.75" customHeight="1">
      <c r="A65" s="59">
        <v>30402</v>
      </c>
      <c r="B65" s="60"/>
      <c r="C65" s="7" t="s">
        <v>186</v>
      </c>
      <c r="D65" s="32"/>
      <c r="E65" s="92"/>
      <c r="F65" s="92"/>
      <c r="G65" s="92"/>
    </row>
    <row r="66" spans="1:7" ht="12.75" customHeight="1">
      <c r="A66" s="59">
        <v>30403</v>
      </c>
      <c r="B66" s="60"/>
      <c r="C66" s="7" t="s">
        <v>187</v>
      </c>
      <c r="D66" s="32"/>
      <c r="E66" s="92"/>
      <c r="F66" s="92"/>
      <c r="G66" s="92"/>
    </row>
    <row r="67" spans="1:7" ht="12.75" customHeight="1">
      <c r="A67" s="59">
        <v>30499</v>
      </c>
      <c r="B67" s="60"/>
      <c r="C67" s="7" t="s">
        <v>188</v>
      </c>
      <c r="D67" s="32"/>
      <c r="E67" s="92"/>
      <c r="F67" s="92"/>
      <c r="G67" s="92"/>
    </row>
    <row r="68" spans="1:7" ht="12.75" customHeight="1">
      <c r="A68" s="57">
        <v>305</v>
      </c>
      <c r="B68" s="58"/>
      <c r="C68" s="8" t="s">
        <v>189</v>
      </c>
      <c r="D68" s="32"/>
      <c r="E68" s="92"/>
      <c r="F68" s="92"/>
      <c r="G68" s="92"/>
    </row>
    <row r="69" spans="1:7" ht="12.75" customHeight="1">
      <c r="A69" s="59">
        <v>30501</v>
      </c>
      <c r="B69" s="60"/>
      <c r="C69" s="7" t="s">
        <v>190</v>
      </c>
      <c r="D69" s="32"/>
      <c r="E69" s="92"/>
      <c r="F69" s="92"/>
      <c r="G69" s="92"/>
    </row>
    <row r="70" spans="1:7" ht="12.75" customHeight="1">
      <c r="A70" s="59">
        <v>30502</v>
      </c>
      <c r="B70" s="60"/>
      <c r="C70" s="7" t="s">
        <v>191</v>
      </c>
      <c r="D70" s="32"/>
      <c r="E70" s="92"/>
      <c r="F70" s="92"/>
      <c r="G70" s="92"/>
    </row>
    <row r="71" spans="1:7" ht="12.75" customHeight="1">
      <c r="A71" s="61">
        <v>307</v>
      </c>
      <c r="B71" s="62"/>
      <c r="C71" s="9" t="s">
        <v>192</v>
      </c>
      <c r="D71" s="35"/>
      <c r="E71" s="35"/>
      <c r="F71" s="35"/>
      <c r="G71" s="35"/>
    </row>
    <row r="72" spans="1:7" ht="12.75" customHeight="1">
      <c r="A72" s="59">
        <v>30701</v>
      </c>
      <c r="B72" s="60"/>
      <c r="C72" s="7" t="s">
        <v>193</v>
      </c>
      <c r="D72" s="32"/>
      <c r="E72" s="92"/>
      <c r="F72" s="92"/>
      <c r="G72" s="92"/>
    </row>
    <row r="73" spans="1:7" ht="12.75" customHeight="1">
      <c r="A73" s="59">
        <v>30707</v>
      </c>
      <c r="B73" s="60"/>
      <c r="C73" s="7" t="s">
        <v>194</v>
      </c>
      <c r="D73" s="32"/>
      <c r="E73" s="92"/>
      <c r="F73" s="92"/>
      <c r="G73" s="92"/>
    </row>
    <row r="74" spans="1:7" ht="12.75" customHeight="1">
      <c r="A74" s="61">
        <v>309</v>
      </c>
      <c r="B74" s="62"/>
      <c r="C74" s="9" t="s">
        <v>195</v>
      </c>
      <c r="D74" s="35"/>
      <c r="E74" s="35"/>
      <c r="F74" s="35"/>
      <c r="G74" s="35"/>
    </row>
    <row r="75" spans="1:7" ht="12.75" customHeight="1">
      <c r="A75" s="59">
        <v>30901</v>
      </c>
      <c r="B75" s="60"/>
      <c r="C75" s="7" t="s">
        <v>196</v>
      </c>
      <c r="D75" s="32"/>
      <c r="E75" s="92"/>
      <c r="F75" s="92"/>
      <c r="G75" s="92"/>
    </row>
    <row r="76" spans="1:7" ht="12.75" customHeight="1">
      <c r="A76" s="59">
        <v>30902</v>
      </c>
      <c r="B76" s="60"/>
      <c r="C76" s="7" t="s">
        <v>158</v>
      </c>
      <c r="D76" s="32"/>
      <c r="E76" s="92"/>
      <c r="F76" s="92"/>
      <c r="G76" s="92"/>
    </row>
    <row r="77" spans="1:7" ht="12.75" customHeight="1">
      <c r="A77" s="59">
        <v>30903</v>
      </c>
      <c r="B77" s="60"/>
      <c r="C77" s="7" t="s">
        <v>159</v>
      </c>
      <c r="D77" s="32"/>
      <c r="E77" s="92"/>
      <c r="F77" s="92"/>
      <c r="G77" s="92"/>
    </row>
    <row r="78" spans="1:7" ht="12.75" customHeight="1">
      <c r="A78" s="59">
        <v>30905</v>
      </c>
      <c r="B78" s="60"/>
      <c r="C78" s="7" t="s">
        <v>197</v>
      </c>
      <c r="D78" s="32"/>
      <c r="E78" s="92"/>
      <c r="F78" s="92"/>
      <c r="G78" s="92"/>
    </row>
    <row r="79" spans="1:7" ht="12.75" customHeight="1">
      <c r="A79" s="59">
        <v>30906</v>
      </c>
      <c r="B79" s="60"/>
      <c r="C79" s="7" t="s">
        <v>198</v>
      </c>
      <c r="D79" s="32"/>
      <c r="E79" s="92"/>
      <c r="F79" s="92"/>
      <c r="G79" s="92"/>
    </row>
    <row r="80" spans="1:7" ht="12.75" customHeight="1">
      <c r="A80" s="59">
        <v>30907</v>
      </c>
      <c r="B80" s="60"/>
      <c r="C80" s="7" t="s">
        <v>199</v>
      </c>
      <c r="D80" s="32"/>
      <c r="E80" s="92"/>
      <c r="F80" s="92"/>
      <c r="G80" s="92"/>
    </row>
    <row r="81" spans="1:7" ht="12.75" customHeight="1">
      <c r="A81" s="59">
        <v>30908</v>
      </c>
      <c r="B81" s="60"/>
      <c r="C81" s="7" t="s">
        <v>200</v>
      </c>
      <c r="D81" s="32"/>
      <c r="E81" s="92"/>
      <c r="F81" s="92"/>
      <c r="G81" s="92"/>
    </row>
    <row r="82" spans="1:7" ht="12.75" customHeight="1">
      <c r="A82" s="59">
        <v>30913</v>
      </c>
      <c r="B82" s="60"/>
      <c r="C82" s="7" t="s">
        <v>201</v>
      </c>
      <c r="D82" s="32"/>
      <c r="E82" s="92"/>
      <c r="F82" s="92"/>
      <c r="G82" s="92"/>
    </row>
    <row r="83" spans="1:7" ht="12.75" customHeight="1">
      <c r="A83" s="59">
        <v>30919</v>
      </c>
      <c r="B83" s="60"/>
      <c r="C83" s="7" t="s">
        <v>202</v>
      </c>
      <c r="D83" s="32"/>
      <c r="E83" s="92"/>
      <c r="F83" s="92"/>
      <c r="G83" s="92"/>
    </row>
    <row r="84" spans="1:7" ht="12.75" customHeight="1">
      <c r="A84" s="59">
        <v>30999</v>
      </c>
      <c r="B84" s="60"/>
      <c r="C84" s="7" t="s">
        <v>203</v>
      </c>
      <c r="D84" s="32"/>
      <c r="E84" s="92"/>
      <c r="F84" s="92"/>
      <c r="G84" s="92"/>
    </row>
    <row r="85" spans="1:7" ht="12.75" customHeight="1">
      <c r="A85" s="61">
        <v>310</v>
      </c>
      <c r="B85" s="62"/>
      <c r="C85" s="9" t="s">
        <v>157</v>
      </c>
      <c r="D85" s="35">
        <f>SUM(D86:D100)</f>
        <v>204.44</v>
      </c>
      <c r="E85" s="35"/>
      <c r="F85" s="35"/>
      <c r="G85" s="35">
        <f>SUM(G86:G100)</f>
        <v>204.44</v>
      </c>
    </row>
    <row r="86" spans="1:7" ht="12.75" customHeight="1">
      <c r="A86" s="59">
        <v>31001</v>
      </c>
      <c r="B86" s="60"/>
      <c r="C86" s="7" t="s">
        <v>196</v>
      </c>
      <c r="D86" s="32">
        <f>E86+F86+G86</f>
        <v>89.18</v>
      </c>
      <c r="E86" s="92"/>
      <c r="F86" s="92"/>
      <c r="G86" s="92">
        <v>89.18</v>
      </c>
    </row>
    <row r="87" spans="1:7" ht="12.75" customHeight="1">
      <c r="A87" s="59">
        <v>31002</v>
      </c>
      <c r="B87" s="60"/>
      <c r="C87" s="7" t="s">
        <v>158</v>
      </c>
      <c r="D87" s="32">
        <f>E87+F87+G87</f>
        <v>30.42</v>
      </c>
      <c r="E87" s="92"/>
      <c r="F87" s="92"/>
      <c r="G87" s="92">
        <v>30.42</v>
      </c>
    </row>
    <row r="88" spans="1:7" ht="12.75" customHeight="1">
      <c r="A88" s="59">
        <v>31003</v>
      </c>
      <c r="B88" s="60"/>
      <c r="C88" s="7" t="s">
        <v>159</v>
      </c>
      <c r="D88" s="32">
        <f>E88+F88+G88</f>
        <v>49.22</v>
      </c>
      <c r="E88" s="92"/>
      <c r="F88" s="92"/>
      <c r="G88" s="92">
        <v>49.22</v>
      </c>
    </row>
    <row r="89" spans="1:7" ht="12.75" customHeight="1">
      <c r="A89" s="59">
        <v>31005</v>
      </c>
      <c r="B89" s="60"/>
      <c r="C89" s="7" t="s">
        <v>197</v>
      </c>
      <c r="D89" s="32"/>
      <c r="E89" s="92"/>
      <c r="F89" s="92"/>
      <c r="G89" s="92"/>
    </row>
    <row r="90" spans="1:7" ht="12.75" customHeight="1">
      <c r="A90" s="59">
        <v>31006</v>
      </c>
      <c r="B90" s="60"/>
      <c r="C90" s="7" t="s">
        <v>198</v>
      </c>
      <c r="D90" s="32"/>
      <c r="E90" s="92"/>
      <c r="F90" s="92"/>
      <c r="G90" s="92"/>
    </row>
    <row r="91" spans="1:7" ht="12.75" customHeight="1">
      <c r="A91" s="59">
        <v>31007</v>
      </c>
      <c r="B91" s="60"/>
      <c r="C91" s="7" t="s">
        <v>199</v>
      </c>
      <c r="D91" s="32"/>
      <c r="E91" s="92"/>
      <c r="F91" s="92"/>
      <c r="G91" s="92"/>
    </row>
    <row r="92" spans="1:7" ht="12.75" customHeight="1">
      <c r="A92" s="59">
        <v>31008</v>
      </c>
      <c r="B92" s="60"/>
      <c r="C92" s="7" t="s">
        <v>200</v>
      </c>
      <c r="D92" s="32"/>
      <c r="E92" s="92"/>
      <c r="F92" s="92"/>
      <c r="G92" s="92"/>
    </row>
    <row r="93" spans="1:7" ht="12.75" customHeight="1">
      <c r="A93" s="59">
        <v>31009</v>
      </c>
      <c r="B93" s="60"/>
      <c r="C93" s="7" t="s">
        <v>204</v>
      </c>
      <c r="D93" s="32"/>
      <c r="E93" s="92"/>
      <c r="F93" s="92"/>
      <c r="G93" s="92"/>
    </row>
    <row r="94" spans="1:7" ht="12.75" customHeight="1">
      <c r="A94" s="59">
        <v>31010</v>
      </c>
      <c r="B94" s="60"/>
      <c r="C94" s="7" t="s">
        <v>205</v>
      </c>
      <c r="D94" s="32"/>
      <c r="E94" s="92"/>
      <c r="F94" s="92"/>
      <c r="G94" s="92"/>
    </row>
    <row r="95" spans="1:7" ht="12.75" customHeight="1">
      <c r="A95" s="59">
        <v>31011</v>
      </c>
      <c r="B95" s="60"/>
      <c r="C95" s="7" t="s">
        <v>206</v>
      </c>
      <c r="D95" s="32"/>
      <c r="E95" s="92"/>
      <c r="F95" s="92"/>
      <c r="G95" s="92"/>
    </row>
    <row r="96" spans="1:7" ht="12.75" customHeight="1">
      <c r="A96" s="59">
        <v>31012</v>
      </c>
      <c r="B96" s="60"/>
      <c r="C96" s="7" t="s">
        <v>207</v>
      </c>
      <c r="D96" s="32"/>
      <c r="E96" s="92"/>
      <c r="F96" s="92"/>
      <c r="G96" s="92"/>
    </row>
    <row r="97" spans="1:7" ht="12.75" customHeight="1">
      <c r="A97" s="59">
        <v>31013</v>
      </c>
      <c r="B97" s="60"/>
      <c r="C97" s="7" t="s">
        <v>201</v>
      </c>
      <c r="D97" s="32"/>
      <c r="E97" s="92"/>
      <c r="F97" s="92"/>
      <c r="G97" s="92"/>
    </row>
    <row r="98" spans="1:7" ht="12.75" customHeight="1">
      <c r="A98" s="59">
        <v>31019</v>
      </c>
      <c r="B98" s="60"/>
      <c r="C98" s="7" t="s">
        <v>202</v>
      </c>
      <c r="D98" s="32"/>
      <c r="E98" s="92"/>
      <c r="F98" s="92"/>
      <c r="G98" s="92"/>
    </row>
    <row r="99" spans="1:7" ht="12.75" customHeight="1">
      <c r="A99" s="59">
        <v>31020</v>
      </c>
      <c r="B99" s="60"/>
      <c r="C99" s="7" t="s">
        <v>208</v>
      </c>
      <c r="D99" s="32"/>
      <c r="E99" s="92"/>
      <c r="F99" s="92"/>
      <c r="G99" s="92"/>
    </row>
    <row r="100" spans="1:7" ht="12.75" customHeight="1">
      <c r="A100" s="59">
        <v>31099</v>
      </c>
      <c r="B100" s="60"/>
      <c r="C100" s="7" t="s">
        <v>157</v>
      </c>
      <c r="D100" s="32">
        <f>E100+F100+G100</f>
        <v>35.62</v>
      </c>
      <c r="E100" s="92"/>
      <c r="F100" s="92"/>
      <c r="G100" s="92">
        <v>35.62</v>
      </c>
    </row>
    <row r="101" spans="1:7" ht="12.75" customHeight="1">
      <c r="A101" s="61">
        <v>399</v>
      </c>
      <c r="B101" s="62"/>
      <c r="C101" s="9" t="s">
        <v>209</v>
      </c>
      <c r="D101" s="35"/>
      <c r="E101" s="35"/>
      <c r="F101" s="35"/>
      <c r="G101" s="35"/>
    </row>
    <row r="102" spans="1:7" ht="12.75" customHeight="1">
      <c r="A102" s="59">
        <v>39901</v>
      </c>
      <c r="B102" s="60"/>
      <c r="C102" s="7" t="s">
        <v>210</v>
      </c>
      <c r="D102" s="32"/>
      <c r="E102" s="92"/>
      <c r="F102" s="92"/>
      <c r="G102" s="92"/>
    </row>
    <row r="103" spans="1:7" ht="12.75" customHeight="1">
      <c r="A103" s="59">
        <v>39902</v>
      </c>
      <c r="B103" s="60"/>
      <c r="C103" s="7" t="s">
        <v>211</v>
      </c>
      <c r="D103" s="32"/>
      <c r="E103" s="92"/>
      <c r="F103" s="92"/>
      <c r="G103" s="92"/>
    </row>
    <row r="104" spans="1:7" ht="12.75" customHeight="1">
      <c r="A104" s="59">
        <v>39903</v>
      </c>
      <c r="B104" s="60"/>
      <c r="C104" s="7" t="s">
        <v>212</v>
      </c>
      <c r="D104" s="32"/>
      <c r="E104" s="92"/>
      <c r="F104" s="92"/>
      <c r="G104" s="92"/>
    </row>
    <row r="105" spans="1:7" ht="12.75" customHeight="1">
      <c r="A105" s="59">
        <v>39906</v>
      </c>
      <c r="B105" s="60"/>
      <c r="C105" s="7" t="s">
        <v>160</v>
      </c>
      <c r="D105" s="32"/>
      <c r="E105" s="92"/>
      <c r="F105" s="92"/>
      <c r="G105" s="92"/>
    </row>
    <row r="106" spans="1:7" ht="12.75" customHeight="1">
      <c r="A106" s="59">
        <v>39907</v>
      </c>
      <c r="B106" s="60"/>
      <c r="C106" s="7" t="s">
        <v>213</v>
      </c>
      <c r="D106" s="32"/>
      <c r="E106" s="92"/>
      <c r="F106" s="92"/>
      <c r="G106" s="92"/>
    </row>
    <row r="107" spans="1:7" ht="12.75" customHeight="1">
      <c r="A107" s="59">
        <v>39999</v>
      </c>
      <c r="B107" s="60"/>
      <c r="C107" s="7" t="s">
        <v>209</v>
      </c>
      <c r="D107" s="32"/>
      <c r="E107" s="92"/>
      <c r="F107" s="92"/>
      <c r="G107" s="92"/>
    </row>
  </sheetData>
  <sheetProtection/>
  <mergeCells count="109"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44:B44"/>
    <mergeCell ref="A32:B32"/>
    <mergeCell ref="A33:B33"/>
    <mergeCell ref="A34:B34"/>
    <mergeCell ref="A35:B35"/>
    <mergeCell ref="A38:B38"/>
    <mergeCell ref="A39:B39"/>
    <mergeCell ref="A2:G2"/>
    <mergeCell ref="A4:C4"/>
    <mergeCell ref="D4:D7"/>
    <mergeCell ref="A5:B7"/>
    <mergeCell ref="C5:C7"/>
    <mergeCell ref="A8:A9"/>
    <mergeCell ref="B8:B9"/>
    <mergeCell ref="G4:G7"/>
    <mergeCell ref="E4:F5"/>
    <mergeCell ref="E6:E7"/>
    <mergeCell ref="A11:B11"/>
    <mergeCell ref="A12:B12"/>
    <mergeCell ref="A13:B13"/>
    <mergeCell ref="A10:B10"/>
    <mergeCell ref="A14:B14"/>
    <mergeCell ref="A17:B17"/>
    <mergeCell ref="A18:B18"/>
    <mergeCell ref="A19:B19"/>
    <mergeCell ref="A20:B20"/>
    <mergeCell ref="A15:B15"/>
    <mergeCell ref="A16:B16"/>
    <mergeCell ref="A21:B21"/>
    <mergeCell ref="A24:B24"/>
    <mergeCell ref="A25:B25"/>
    <mergeCell ref="A27:B27"/>
    <mergeCell ref="A28:B28"/>
    <mergeCell ref="A29:B29"/>
    <mergeCell ref="A30:B30"/>
    <mergeCell ref="A31:B31"/>
    <mergeCell ref="A36:B36"/>
    <mergeCell ref="A37:B37"/>
    <mergeCell ref="A59:B59"/>
    <mergeCell ref="A42:B42"/>
    <mergeCell ref="A43:B43"/>
    <mergeCell ref="A45:B45"/>
    <mergeCell ref="A46:B46"/>
    <mergeCell ref="A47:B47"/>
    <mergeCell ref="A41:B41"/>
    <mergeCell ref="A22:B22"/>
    <mergeCell ref="A26:B26"/>
    <mergeCell ref="A55:B55"/>
    <mergeCell ref="A57:B57"/>
    <mergeCell ref="A49:B49"/>
    <mergeCell ref="A50:B50"/>
    <mergeCell ref="A54:B54"/>
    <mergeCell ref="A56:B56"/>
    <mergeCell ref="A40:B40"/>
    <mergeCell ref="A23:B23"/>
    <mergeCell ref="A65:B65"/>
    <mergeCell ref="A66:B66"/>
    <mergeCell ref="A67:B67"/>
    <mergeCell ref="A48:B48"/>
    <mergeCell ref="A51:B51"/>
    <mergeCell ref="A52:B52"/>
    <mergeCell ref="A53:B53"/>
    <mergeCell ref="A62:B62"/>
    <mergeCell ref="F6:F7"/>
    <mergeCell ref="A68:B68"/>
    <mergeCell ref="A69:B69"/>
    <mergeCell ref="A70:B70"/>
    <mergeCell ref="A71:B71"/>
    <mergeCell ref="A58:B58"/>
    <mergeCell ref="A60:B60"/>
    <mergeCell ref="A61:B61"/>
    <mergeCell ref="A63:B63"/>
    <mergeCell ref="A64:B6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2" width="9.7109375" style="0" customWidth="1"/>
  </cols>
  <sheetData>
    <row r="1" ht="12.75">
      <c r="L1" s="12" t="s">
        <v>108</v>
      </c>
    </row>
    <row r="2" spans="1:12" ht="27">
      <c r="A2" s="48" t="s">
        <v>229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10" t="s">
        <v>239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2" t="s">
        <v>105</v>
      </c>
    </row>
    <row r="4" spans="1:12" ht="18.75" customHeight="1">
      <c r="A4" s="66" t="s">
        <v>236</v>
      </c>
      <c r="B4" s="67"/>
      <c r="C4" s="67"/>
      <c r="D4" s="67"/>
      <c r="E4" s="67"/>
      <c r="F4" s="68"/>
      <c r="G4" s="66" t="s">
        <v>237</v>
      </c>
      <c r="H4" s="67"/>
      <c r="I4" s="67"/>
      <c r="J4" s="67"/>
      <c r="K4" s="67"/>
      <c r="L4" s="68"/>
    </row>
    <row r="5" spans="1:12" ht="19.5" customHeight="1">
      <c r="A5" s="55" t="s">
        <v>167</v>
      </c>
      <c r="B5" s="55" t="s">
        <v>106</v>
      </c>
      <c r="C5" s="66" t="s">
        <v>171</v>
      </c>
      <c r="D5" s="67"/>
      <c r="E5" s="68"/>
      <c r="F5" s="55" t="s">
        <v>107</v>
      </c>
      <c r="G5" s="55" t="s">
        <v>167</v>
      </c>
      <c r="H5" s="55" t="s">
        <v>106</v>
      </c>
      <c r="I5" s="66" t="s">
        <v>171</v>
      </c>
      <c r="J5" s="67"/>
      <c r="K5" s="68"/>
      <c r="L5" s="55" t="s">
        <v>107</v>
      </c>
    </row>
    <row r="6" spans="1:12" ht="29.25" customHeight="1">
      <c r="A6" s="56"/>
      <c r="B6" s="56"/>
      <c r="C6" s="27" t="s">
        <v>170</v>
      </c>
      <c r="D6" s="27" t="s">
        <v>168</v>
      </c>
      <c r="E6" s="27" t="s">
        <v>169</v>
      </c>
      <c r="F6" s="56"/>
      <c r="G6" s="56"/>
      <c r="H6" s="56"/>
      <c r="I6" s="27" t="s">
        <v>170</v>
      </c>
      <c r="J6" s="27" t="s">
        <v>168</v>
      </c>
      <c r="K6" s="27" t="s">
        <v>169</v>
      </c>
      <c r="L6" s="56"/>
    </row>
    <row r="7" spans="1:12" ht="18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ht="18" customHeight="1">
      <c r="A8" s="44">
        <f>SUM(B8,C8,F8)</f>
        <v>26.47</v>
      </c>
      <c r="B8" s="36">
        <v>15.8</v>
      </c>
      <c r="C8" s="36">
        <f>SUM(D8:E8)</f>
        <v>6.67</v>
      </c>
      <c r="D8" s="36"/>
      <c r="E8" s="36">
        <v>6.67</v>
      </c>
      <c r="F8" s="36">
        <v>4</v>
      </c>
      <c r="G8" s="44">
        <f>SUM(H8,I8,L8)</f>
        <v>21.939999999999998</v>
      </c>
      <c r="H8" s="36">
        <v>12.51</v>
      </c>
      <c r="I8" s="36">
        <f>SUM(J8:K8)</f>
        <v>6.67</v>
      </c>
      <c r="J8" s="36"/>
      <c r="K8" s="36">
        <v>6.67</v>
      </c>
      <c r="L8" s="36">
        <v>2.76</v>
      </c>
    </row>
  </sheetData>
  <sheetProtection/>
  <mergeCells count="11">
    <mergeCell ref="H5:H6"/>
    <mergeCell ref="I5:K5"/>
    <mergeCell ref="L5:L6"/>
    <mergeCell ref="A4:F4"/>
    <mergeCell ref="G4:L4"/>
    <mergeCell ref="A2:L2"/>
    <mergeCell ref="C5:E5"/>
    <mergeCell ref="A5:A6"/>
    <mergeCell ref="B5:B6"/>
    <mergeCell ref="F5:F6"/>
    <mergeCell ref="G5:G6"/>
  </mergeCells>
  <printOptions horizontalCentered="1"/>
  <pageMargins left="0.5905511811023623" right="0.5905511811023623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73"/>
      <c r="B1" s="73"/>
      <c r="C1" s="73"/>
      <c r="D1" s="73"/>
      <c r="E1" s="73"/>
      <c r="F1" s="73"/>
      <c r="G1" s="5"/>
      <c r="H1" s="5"/>
      <c r="I1" s="5"/>
      <c r="J1" s="37" t="s">
        <v>111</v>
      </c>
    </row>
    <row r="2" spans="1:10" ht="27">
      <c r="A2" s="48" t="s">
        <v>230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74" t="s">
        <v>241</v>
      </c>
      <c r="B3" s="74"/>
      <c r="C3" s="74"/>
      <c r="D3" s="74"/>
      <c r="E3" s="74"/>
      <c r="F3" s="74"/>
      <c r="G3" s="38"/>
      <c r="H3" s="38"/>
      <c r="I3" s="38"/>
      <c r="J3" s="39" t="s">
        <v>91</v>
      </c>
    </row>
    <row r="4" spans="1:10" s="26" customFormat="1" ht="12.75" customHeight="1">
      <c r="A4" s="50" t="s">
        <v>214</v>
      </c>
      <c r="B4" s="50"/>
      <c r="C4" s="50"/>
      <c r="D4" s="50"/>
      <c r="E4" s="55" t="s">
        <v>115</v>
      </c>
      <c r="F4" s="55" t="s">
        <v>112</v>
      </c>
      <c r="G4" s="50" t="s">
        <v>113</v>
      </c>
      <c r="H4" s="50"/>
      <c r="I4" s="50"/>
      <c r="J4" s="55" t="s">
        <v>218</v>
      </c>
    </row>
    <row r="5" spans="1:10" s="26" customFormat="1" ht="12.75" customHeight="1">
      <c r="A5" s="75" t="s">
        <v>219</v>
      </c>
      <c r="B5" s="76"/>
      <c r="C5" s="77"/>
      <c r="D5" s="81" t="s">
        <v>215</v>
      </c>
      <c r="E5" s="70"/>
      <c r="F5" s="70"/>
      <c r="G5" s="55" t="s">
        <v>170</v>
      </c>
      <c r="H5" s="55" t="s">
        <v>109</v>
      </c>
      <c r="I5" s="55" t="s">
        <v>110</v>
      </c>
      <c r="J5" s="70"/>
    </row>
    <row r="6" spans="1:10" s="26" customFormat="1" ht="12.75" customHeight="1">
      <c r="A6" s="78"/>
      <c r="B6" s="79"/>
      <c r="C6" s="80"/>
      <c r="D6" s="81"/>
      <c r="E6" s="70"/>
      <c r="F6" s="70"/>
      <c r="G6" s="56"/>
      <c r="H6" s="56"/>
      <c r="I6" s="56"/>
      <c r="J6" s="56"/>
    </row>
    <row r="7" spans="1:10" s="26" customFormat="1" ht="12.75" customHeight="1">
      <c r="A7" s="71" t="s">
        <v>12</v>
      </c>
      <c r="B7" s="71" t="s">
        <v>56</v>
      </c>
      <c r="C7" s="71" t="s">
        <v>65</v>
      </c>
      <c r="D7" s="40" t="s">
        <v>216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</row>
    <row r="8" spans="1:10" s="26" customFormat="1" ht="12.75" customHeight="1">
      <c r="A8" s="72" t="s">
        <v>90</v>
      </c>
      <c r="B8" s="72" t="s">
        <v>90</v>
      </c>
      <c r="C8" s="72" t="s">
        <v>90</v>
      </c>
      <c r="D8" s="40" t="s">
        <v>217</v>
      </c>
      <c r="E8" s="6"/>
      <c r="F8" s="40">
        <f>F9</f>
        <v>15.59</v>
      </c>
      <c r="G8" s="41">
        <f>H8+I8</f>
        <v>15.59</v>
      </c>
      <c r="H8" s="82"/>
      <c r="I8" s="82">
        <f>I9</f>
        <v>15.59</v>
      </c>
      <c r="J8" s="41"/>
    </row>
    <row r="9" spans="1:10" s="26" customFormat="1" ht="12.75" customHeight="1">
      <c r="A9" s="52" t="s">
        <v>260</v>
      </c>
      <c r="B9" s="51" t="s">
        <v>90</v>
      </c>
      <c r="C9" s="51" t="s">
        <v>90</v>
      </c>
      <c r="D9" s="45" t="s">
        <v>209</v>
      </c>
      <c r="E9" s="42"/>
      <c r="F9" s="41">
        <f>F10</f>
        <v>15.59</v>
      </c>
      <c r="G9" s="41">
        <f>H9+I9</f>
        <v>15.59</v>
      </c>
      <c r="H9" s="43"/>
      <c r="I9" s="82">
        <f>I10</f>
        <v>15.59</v>
      </c>
      <c r="J9" s="43"/>
    </row>
    <row r="10" spans="1:10" s="26" customFormat="1" ht="12.75" customHeight="1">
      <c r="A10" s="52" t="s">
        <v>261</v>
      </c>
      <c r="B10" s="51" t="s">
        <v>90</v>
      </c>
      <c r="C10" s="51" t="s">
        <v>90</v>
      </c>
      <c r="D10" s="45" t="s">
        <v>262</v>
      </c>
      <c r="E10" s="42"/>
      <c r="F10" s="41">
        <f>F11</f>
        <v>15.59</v>
      </c>
      <c r="G10" s="41">
        <f>H10+I10</f>
        <v>15.59</v>
      </c>
      <c r="H10" s="43"/>
      <c r="I10" s="82">
        <f>I11</f>
        <v>15.59</v>
      </c>
      <c r="J10" s="43"/>
    </row>
    <row r="11" spans="1:10" s="26" customFormat="1" ht="12.75" customHeight="1">
      <c r="A11" s="52" t="s">
        <v>263</v>
      </c>
      <c r="B11" s="51" t="s">
        <v>90</v>
      </c>
      <c r="C11" s="51" t="s">
        <v>90</v>
      </c>
      <c r="D11" s="45" t="s">
        <v>264</v>
      </c>
      <c r="E11" s="42"/>
      <c r="F11" s="41">
        <v>15.59</v>
      </c>
      <c r="G11" s="41">
        <f>H11+I11</f>
        <v>15.59</v>
      </c>
      <c r="H11" s="43"/>
      <c r="I11" s="82">
        <v>15.59</v>
      </c>
      <c r="J11" s="43"/>
    </row>
    <row r="12" spans="1:10" s="26" customFormat="1" ht="12.75" customHeight="1">
      <c r="A12" s="69"/>
      <c r="B12" s="69"/>
      <c r="C12" s="69"/>
      <c r="D12" s="41"/>
      <c r="E12" s="41"/>
      <c r="F12" s="41"/>
      <c r="G12" s="43"/>
      <c r="H12" s="43"/>
      <c r="I12" s="43"/>
      <c r="J12" s="43"/>
    </row>
    <row r="13" spans="1:10" s="26" customFormat="1" ht="12.75" customHeight="1">
      <c r="A13" s="69"/>
      <c r="B13" s="69"/>
      <c r="C13" s="69"/>
      <c r="D13" s="41"/>
      <c r="E13" s="41"/>
      <c r="F13" s="41"/>
      <c r="G13" s="43"/>
      <c r="H13" s="43"/>
      <c r="I13" s="43"/>
      <c r="J13" s="43"/>
    </row>
    <row r="14" spans="1:10" s="26" customFormat="1" ht="12.75" customHeight="1">
      <c r="A14" s="69"/>
      <c r="B14" s="69"/>
      <c r="C14" s="69"/>
      <c r="D14" s="41"/>
      <c r="E14" s="41"/>
      <c r="F14" s="41"/>
      <c r="G14" s="43"/>
      <c r="H14" s="43"/>
      <c r="I14" s="43"/>
      <c r="J14" s="43"/>
    </row>
    <row r="15" spans="1:10" s="26" customFormat="1" ht="12.75" customHeight="1">
      <c r="A15" s="69"/>
      <c r="B15" s="69"/>
      <c r="C15" s="69"/>
      <c r="D15" s="41"/>
      <c r="E15" s="41"/>
      <c r="F15" s="41"/>
      <c r="G15" s="43"/>
      <c r="H15" s="43"/>
      <c r="I15" s="43"/>
      <c r="J15" s="43"/>
    </row>
    <row r="16" spans="1:10" s="26" customFormat="1" ht="12.75" customHeight="1">
      <c r="A16" s="69"/>
      <c r="B16" s="69"/>
      <c r="C16" s="69"/>
      <c r="D16" s="41"/>
      <c r="E16" s="41"/>
      <c r="F16" s="41"/>
      <c r="G16" s="43"/>
      <c r="H16" s="43"/>
      <c r="I16" s="43"/>
      <c r="J16" s="43"/>
    </row>
    <row r="17" spans="1:10" s="26" customFormat="1" ht="12.75" customHeight="1">
      <c r="A17" s="69"/>
      <c r="B17" s="69"/>
      <c r="C17" s="69"/>
      <c r="D17" s="41"/>
      <c r="E17" s="41"/>
      <c r="F17" s="41"/>
      <c r="G17" s="43"/>
      <c r="H17" s="43"/>
      <c r="I17" s="43"/>
      <c r="J17" s="43"/>
    </row>
    <row r="18" spans="1:10" s="26" customFormat="1" ht="12.75" customHeight="1">
      <c r="A18" s="69"/>
      <c r="B18" s="69"/>
      <c r="C18" s="69"/>
      <c r="D18" s="41"/>
      <c r="E18" s="41"/>
      <c r="F18" s="41"/>
      <c r="G18" s="43"/>
      <c r="H18" s="43"/>
      <c r="I18" s="43"/>
      <c r="J18" s="43"/>
    </row>
    <row r="19" spans="1:10" s="26" customFormat="1" ht="12.75" customHeight="1">
      <c r="A19" s="69"/>
      <c r="B19" s="69"/>
      <c r="C19" s="69"/>
      <c r="D19" s="41"/>
      <c r="E19" s="41"/>
      <c r="F19" s="41"/>
      <c r="G19" s="43"/>
      <c r="H19" s="43"/>
      <c r="I19" s="43"/>
      <c r="J19" s="43"/>
    </row>
    <row r="20" spans="1:10" s="26" customFormat="1" ht="12.75" customHeight="1">
      <c r="A20" s="69"/>
      <c r="B20" s="69"/>
      <c r="C20" s="69"/>
      <c r="D20" s="41"/>
      <c r="E20" s="41"/>
      <c r="F20" s="41"/>
      <c r="G20" s="43"/>
      <c r="H20" s="43"/>
      <c r="I20" s="43"/>
      <c r="J20" s="43"/>
    </row>
  </sheetData>
  <sheetProtection/>
  <mergeCells count="28">
    <mergeCell ref="I5:I6"/>
    <mergeCell ref="J4:J6"/>
    <mergeCell ref="A9:C9"/>
    <mergeCell ref="A10:C10"/>
    <mergeCell ref="A11:C11"/>
    <mergeCell ref="A12:C12"/>
    <mergeCell ref="D5:D6"/>
    <mergeCell ref="H5:H6"/>
    <mergeCell ref="A1:F1"/>
    <mergeCell ref="A2:J2"/>
    <mergeCell ref="A3:F3"/>
    <mergeCell ref="G4:I4"/>
    <mergeCell ref="A4:D4"/>
    <mergeCell ref="A19:C19"/>
    <mergeCell ref="B7:B8"/>
    <mergeCell ref="C7:C8"/>
    <mergeCell ref="A5:C6"/>
    <mergeCell ref="G5:G6"/>
    <mergeCell ref="A20:C20"/>
    <mergeCell ref="E4:E6"/>
    <mergeCell ref="F4:F6"/>
    <mergeCell ref="A13:C13"/>
    <mergeCell ref="A14:C14"/>
    <mergeCell ref="A15:C15"/>
    <mergeCell ref="A16:C16"/>
    <mergeCell ref="A17:C17"/>
    <mergeCell ref="A18:C18"/>
    <mergeCell ref="A7:A8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Chinese User</cp:lastModifiedBy>
  <cp:lastPrinted>2016-08-08T06:21:29Z</cp:lastPrinted>
  <dcterms:created xsi:type="dcterms:W3CDTF">2016-07-25T08:40:57Z</dcterms:created>
  <dcterms:modified xsi:type="dcterms:W3CDTF">2017-09-22T01:30:05Z</dcterms:modified>
  <cp:category/>
  <cp:version/>
  <cp:contentType/>
  <cp:contentStatus/>
</cp:coreProperties>
</file>